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BNFTS\DATA\123\State of GA\1_Financial\Rate Setting\2024\Retiree Calculator\to DCH\"/>
    </mc:Choice>
  </mc:AlternateContent>
  <xr:revisionPtr revIDLastSave="0" documentId="13_ncr:1_{C2FDE1C8-D440-48E4-B635-87CA76500D33}" xr6:coauthVersionLast="47" xr6:coauthVersionMax="47" xr10:uidLastSave="{00000000-0000-0000-0000-000000000000}"/>
  <bookViews>
    <workbookView xWindow="28690" yWindow="-110" windowWidth="29020" windowHeight="15820" tabRatio="758" xr2:uid="{00000000-000D-0000-FFFF-FFFF00000000}"/>
  </bookViews>
  <sheets>
    <sheet name="Exh-Basic Subsidy MA" sheetId="50" r:id="rId1"/>
    <sheet name="cal" sheetId="49" state="hidden" r:id="rId2"/>
  </sheets>
  <externalReferences>
    <externalReference r:id="rId3"/>
  </externalReferences>
  <definedNames>
    <definedName name="_xlnm._FilterDatabase" localSheetId="1" hidden="1">cal!$A$10:$AI$35</definedName>
    <definedName name="_xlnm._FilterDatabase" localSheetId="0" hidden="1">'Exh-Basic Subsidy MA'!$A$10:$AI$36</definedName>
    <definedName name="Activity_Code">#REF!</definedName>
    <definedName name="Client_Deliverable">#REF!</definedName>
    <definedName name="Client_ID">#REF!</definedName>
    <definedName name="Client_Name">#REF!</definedName>
    <definedName name="deliverabePeriod">#REF!</definedName>
    <definedName name="Filename" localSheetId="1">'[1]Peer Review'!$D$10</definedName>
    <definedName name="Filename" localSheetId="0">'[1]Peer Review'!$D$10</definedName>
    <definedName name="Filename">#REF!</definedName>
    <definedName name="Notes_Table_Start">#REF!</definedName>
    <definedName name="PR_Aon_Location">#REF!</definedName>
    <definedName name="PR_Client_Location">#REF!</definedName>
    <definedName name="PR_CompletionDate">#REF!</definedName>
    <definedName name="PR_Considerations" localSheetId="0">#REF!</definedName>
    <definedName name="PR_Considerations">#REF!</definedName>
    <definedName name="PR_Project_ID">#REF!</definedName>
    <definedName name="PR_Status">#REF!</definedName>
    <definedName name="Preparer_Email_1" localSheetId="0">#REF!</definedName>
    <definedName name="Preparer_Email_1">#REF!</definedName>
    <definedName name="Preparer_Email_2" localSheetId="0">#REF!</definedName>
    <definedName name="Preparer_Email_2">#REF!</definedName>
    <definedName name="Preparer_Name_1" localSheetId="0">#REF!</definedName>
    <definedName name="Preparer_Name_1">#REF!</definedName>
    <definedName name="Preparer_Name_2" localSheetId="0">#REF!</definedName>
    <definedName name="Preparer_Name_2">#REF!</definedName>
    <definedName name="Preparer_Name_And_Email_1">#REF!</definedName>
    <definedName name="Preparer_Name_And_Email_2">#REF!</definedName>
    <definedName name="_xlnm.Print_Area" localSheetId="1">cal!$A$1:$AI$35</definedName>
    <definedName name="_xlnm.Print_Area" localSheetId="0">'Exh-Basic Subsidy MA'!$A$1:$AI$36</definedName>
    <definedName name="_xlnm.Print_Titles" localSheetId="1">cal!$A:$C,cal!$1:$10</definedName>
    <definedName name="_xlnm.Print_Titles" localSheetId="0">'Exh-Basic Subsidy MA'!$A:$C,'Exh-Basic Subsidy MA'!$1:$10</definedName>
    <definedName name="Project_Code">#REF!</definedName>
    <definedName name="Project_Descr">#REF!</definedName>
    <definedName name="Project_Name">#REF!</definedName>
    <definedName name="Reviewer_Approval_1">#REF!</definedName>
    <definedName name="Reviewer_Approval_2">#REF!</definedName>
    <definedName name="Reviewer_Approval_3">#REF!</definedName>
    <definedName name="Reviewer_Approval_4">#REF!</definedName>
    <definedName name="Reviewer_Email_1" localSheetId="0">#REF!</definedName>
    <definedName name="Reviewer_Email_1">#REF!</definedName>
    <definedName name="Reviewer_Email_2" localSheetId="0">#REF!</definedName>
    <definedName name="Reviewer_Email_2">#REF!</definedName>
    <definedName name="Reviewer_Email_3" localSheetId="0">#REF!</definedName>
    <definedName name="Reviewer_Email_3">#REF!</definedName>
    <definedName name="Reviewer_Email_4" localSheetId="0">#REF!</definedName>
    <definedName name="Reviewer_Email_4">#REF!</definedName>
    <definedName name="Reviewer_Name_1" localSheetId="0">#REF!</definedName>
    <definedName name="Reviewer_Name_1">#REF!</definedName>
    <definedName name="Reviewer_Name_2" localSheetId="0">#REF!</definedName>
    <definedName name="Reviewer_Name_2">#REF!</definedName>
    <definedName name="Reviewer_Name_3" localSheetId="0">#REF!</definedName>
    <definedName name="Reviewer_Name_3">#REF!</definedName>
    <definedName name="Reviewer_Name_4" localSheetId="0">#REF!</definedName>
    <definedName name="Reviewer_Name_4">#REF!</definedName>
    <definedName name="Reviewer_Name_And_Email_1">#REF!</definedName>
    <definedName name="Reviewer_Name_And_Email_2">#REF!</definedName>
    <definedName name="Reviewer_Name_And_Email_3">#REF!</definedName>
    <definedName name="Reviewer_Name_And_Email_4">#REF!</definedName>
    <definedName name="Reviewer_Type_1">#REF!</definedName>
    <definedName name="Reviewer_Type_2">#REF!</definedName>
    <definedName name="Reviewer_Type_3">#REF!</definedName>
    <definedName name="Reviewer_Type_4">#REF!</definedName>
    <definedName name="Rule" localSheetId="0">#REF!</definedName>
    <definedName name="Rule">#REF!</definedName>
    <definedName name="start_TOC">#REF!</definedName>
    <definedName name="Ti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35" i="50" l="1"/>
  <c r="AH35" i="50"/>
  <c r="AG35" i="50"/>
  <c r="AF35" i="50"/>
  <c r="AE35" i="50"/>
  <c r="AD35" i="50"/>
  <c r="AC35" i="50"/>
  <c r="AB35" i="50"/>
  <c r="AA35" i="50"/>
  <c r="Z35" i="50"/>
  <c r="Y35" i="50"/>
  <c r="X35" i="50"/>
  <c r="W35" i="50"/>
  <c r="V35" i="50"/>
  <c r="U35" i="50"/>
  <c r="T35" i="50"/>
  <c r="S35" i="50"/>
  <c r="R35" i="50"/>
  <c r="Q35" i="50"/>
  <c r="P35" i="50"/>
  <c r="O35" i="50"/>
  <c r="N35" i="50"/>
  <c r="M35" i="50"/>
  <c r="L35" i="50"/>
  <c r="K35" i="50"/>
  <c r="J35" i="50"/>
  <c r="I35" i="50"/>
  <c r="H35" i="50"/>
  <c r="G35" i="50"/>
  <c r="F35" i="50"/>
  <c r="E35" i="50"/>
  <c r="D35" i="50"/>
  <c r="AI34" i="50"/>
  <c r="AH34" i="50"/>
  <c r="AG34" i="50"/>
  <c r="AF34" i="50"/>
  <c r="AE34" i="50"/>
  <c r="AD34" i="50"/>
  <c r="AC34" i="50"/>
  <c r="AB34" i="50"/>
  <c r="AA34" i="50"/>
  <c r="Z34" i="50"/>
  <c r="Y34" i="50"/>
  <c r="X34" i="50"/>
  <c r="W34" i="50"/>
  <c r="V34" i="50"/>
  <c r="U34" i="50"/>
  <c r="T34" i="50"/>
  <c r="S34" i="50"/>
  <c r="R34" i="50"/>
  <c r="Q34" i="50"/>
  <c r="P34" i="50"/>
  <c r="O34" i="50"/>
  <c r="N34" i="50"/>
  <c r="M34" i="50"/>
  <c r="L34" i="50"/>
  <c r="K34" i="50"/>
  <c r="J34" i="50"/>
  <c r="I34" i="50"/>
  <c r="H34" i="50"/>
  <c r="G34" i="50"/>
  <c r="F34" i="50"/>
  <c r="E34" i="50"/>
  <c r="D34" i="50"/>
  <c r="AI33" i="50"/>
  <c r="AH33" i="50"/>
  <c r="AG33" i="50"/>
  <c r="AF33" i="50"/>
  <c r="AE33" i="50"/>
  <c r="AD33" i="50"/>
  <c r="AC33" i="50"/>
  <c r="AB33" i="50"/>
  <c r="AA33" i="50"/>
  <c r="Z33" i="50"/>
  <c r="Y33" i="50"/>
  <c r="X33" i="50"/>
  <c r="W33" i="50"/>
  <c r="V33" i="50"/>
  <c r="U33" i="50"/>
  <c r="T33" i="50"/>
  <c r="S33" i="50"/>
  <c r="R33" i="50"/>
  <c r="Q33" i="50"/>
  <c r="P33" i="50"/>
  <c r="O33" i="50"/>
  <c r="N33" i="50"/>
  <c r="M33" i="50"/>
  <c r="L33" i="50"/>
  <c r="K33" i="50"/>
  <c r="J33" i="50"/>
  <c r="I33" i="50"/>
  <c r="H33" i="50"/>
  <c r="G33" i="50"/>
  <c r="F33" i="50"/>
  <c r="E33" i="50"/>
  <c r="D33" i="50"/>
  <c r="AI32" i="50"/>
  <c r="AH32" i="50"/>
  <c r="AG32" i="50"/>
  <c r="AF32" i="50"/>
  <c r="AE32" i="50"/>
  <c r="AD32" i="50"/>
  <c r="AC32" i="50"/>
  <c r="AB32" i="50"/>
  <c r="AA32" i="50"/>
  <c r="Z32" i="50"/>
  <c r="Y32" i="50"/>
  <c r="X32" i="50"/>
  <c r="W32" i="50"/>
  <c r="V32" i="50"/>
  <c r="U32" i="50"/>
  <c r="T32" i="50"/>
  <c r="S32" i="50"/>
  <c r="R32" i="50"/>
  <c r="Q32" i="50"/>
  <c r="P32" i="50"/>
  <c r="O32" i="50"/>
  <c r="N32" i="50"/>
  <c r="M32" i="50"/>
  <c r="L32" i="50"/>
  <c r="K32" i="50"/>
  <c r="J32" i="50"/>
  <c r="I32" i="50"/>
  <c r="H32" i="50"/>
  <c r="G32" i="50"/>
  <c r="F32" i="50"/>
  <c r="E32" i="50"/>
  <c r="D32" i="50"/>
  <c r="AI29" i="50"/>
  <c r="AH29" i="50"/>
  <c r="AG29" i="50"/>
  <c r="AF29" i="50"/>
  <c r="AE29" i="50"/>
  <c r="AD29" i="50"/>
  <c r="AC29" i="50"/>
  <c r="AB29" i="50"/>
  <c r="AA29" i="50"/>
  <c r="Z29" i="50"/>
  <c r="Y29" i="50"/>
  <c r="X29" i="50"/>
  <c r="W29" i="50"/>
  <c r="V29" i="50"/>
  <c r="U29" i="50"/>
  <c r="T29" i="50"/>
  <c r="S29" i="50"/>
  <c r="R29" i="50"/>
  <c r="Q29" i="50"/>
  <c r="P29" i="50"/>
  <c r="O29" i="50"/>
  <c r="N29" i="50"/>
  <c r="M29" i="50"/>
  <c r="L29" i="50"/>
  <c r="K29" i="50"/>
  <c r="J29" i="50"/>
  <c r="I29" i="50"/>
  <c r="H29" i="50"/>
  <c r="G29" i="50"/>
  <c r="F29" i="50"/>
  <c r="E29" i="50"/>
  <c r="D29" i="50"/>
  <c r="AI28" i="50"/>
  <c r="AH28" i="50"/>
  <c r="AG28" i="50"/>
  <c r="AF28" i="50"/>
  <c r="AE28" i="50"/>
  <c r="AD28" i="50"/>
  <c r="AC28" i="50"/>
  <c r="AB28" i="50"/>
  <c r="AA28" i="50"/>
  <c r="Z28" i="50"/>
  <c r="Y28" i="50"/>
  <c r="X28" i="50"/>
  <c r="W28" i="50"/>
  <c r="V28" i="50"/>
  <c r="U28" i="50"/>
  <c r="T28" i="50"/>
  <c r="S28" i="50"/>
  <c r="R28" i="50"/>
  <c r="Q28" i="50"/>
  <c r="P28" i="50"/>
  <c r="O28" i="50"/>
  <c r="N28" i="50"/>
  <c r="M28" i="50"/>
  <c r="L28" i="50"/>
  <c r="K28" i="50"/>
  <c r="J28" i="50"/>
  <c r="I28" i="50"/>
  <c r="H28" i="50"/>
  <c r="G28" i="50"/>
  <c r="F28" i="50"/>
  <c r="E28" i="50"/>
  <c r="D28" i="50"/>
  <c r="AI27" i="50"/>
  <c r="AH27" i="50"/>
  <c r="AG27" i="50"/>
  <c r="AF27" i="50"/>
  <c r="AE27" i="50"/>
  <c r="AD27" i="50"/>
  <c r="AC27" i="50"/>
  <c r="AB27" i="50"/>
  <c r="AA27" i="50"/>
  <c r="Z27" i="50"/>
  <c r="Y27" i="50"/>
  <c r="X27" i="50"/>
  <c r="W27" i="50"/>
  <c r="V27" i="50"/>
  <c r="U27" i="50"/>
  <c r="T27" i="50"/>
  <c r="S27" i="50"/>
  <c r="R27" i="50"/>
  <c r="Q27" i="50"/>
  <c r="P27" i="50"/>
  <c r="O27" i="50"/>
  <c r="N27" i="50"/>
  <c r="M27" i="50"/>
  <c r="L27" i="50"/>
  <c r="K27" i="50"/>
  <c r="J27" i="50"/>
  <c r="I27" i="50"/>
  <c r="H27" i="50"/>
  <c r="G27" i="50"/>
  <c r="F27" i="50"/>
  <c r="E27" i="50"/>
  <c r="D27" i="50"/>
  <c r="AI24" i="50"/>
  <c r="AH24" i="50"/>
  <c r="AG24" i="50"/>
  <c r="AF24" i="50"/>
  <c r="AE24" i="50"/>
  <c r="AD24" i="50"/>
  <c r="AC24" i="50"/>
  <c r="AB24" i="50"/>
  <c r="AA24" i="50"/>
  <c r="Z24" i="50"/>
  <c r="Y24" i="50"/>
  <c r="X24" i="50"/>
  <c r="W24" i="50"/>
  <c r="V24" i="50"/>
  <c r="U24" i="50"/>
  <c r="T24" i="50"/>
  <c r="S24" i="50"/>
  <c r="R24" i="50"/>
  <c r="Q24" i="50"/>
  <c r="P24" i="50"/>
  <c r="O24" i="50"/>
  <c r="N24" i="50"/>
  <c r="M24" i="50"/>
  <c r="L24" i="50"/>
  <c r="K24" i="50"/>
  <c r="J24" i="50"/>
  <c r="I24" i="50"/>
  <c r="H24" i="50"/>
  <c r="G24" i="50"/>
  <c r="F24" i="50"/>
  <c r="E24" i="50"/>
  <c r="D24" i="50"/>
  <c r="AI23" i="50"/>
  <c r="AH23" i="50"/>
  <c r="AG23" i="50"/>
  <c r="AF23" i="50"/>
  <c r="AE23" i="50"/>
  <c r="AD23" i="50"/>
  <c r="AC23" i="50"/>
  <c r="AB23" i="50"/>
  <c r="AA23" i="50"/>
  <c r="Z23" i="50"/>
  <c r="Y23" i="50"/>
  <c r="X23" i="50"/>
  <c r="W23" i="50"/>
  <c r="V23" i="50"/>
  <c r="U23" i="50"/>
  <c r="T23" i="50"/>
  <c r="S23" i="50"/>
  <c r="R23" i="50"/>
  <c r="Q23" i="50"/>
  <c r="P23" i="50"/>
  <c r="O23" i="50"/>
  <c r="N23" i="50"/>
  <c r="M23" i="50"/>
  <c r="L23" i="50"/>
  <c r="K23" i="50"/>
  <c r="J23" i="50"/>
  <c r="I23" i="50"/>
  <c r="H23" i="50"/>
  <c r="G23" i="50"/>
  <c r="F23" i="50"/>
  <c r="E23" i="50"/>
  <c r="D23" i="50"/>
  <c r="AI20" i="50"/>
  <c r="AH20" i="50"/>
  <c r="AG20" i="50"/>
  <c r="AF20" i="50"/>
  <c r="AE20" i="50"/>
  <c r="AD20" i="50"/>
  <c r="AC20" i="50"/>
  <c r="AB20" i="50"/>
  <c r="AA20" i="50"/>
  <c r="Z20" i="50"/>
  <c r="Y20" i="50"/>
  <c r="X20" i="50"/>
  <c r="W20" i="50"/>
  <c r="V20" i="50"/>
  <c r="U20" i="50"/>
  <c r="T20" i="50"/>
  <c r="S20" i="50"/>
  <c r="R20" i="50"/>
  <c r="Q20" i="50"/>
  <c r="P20" i="50"/>
  <c r="O20" i="50"/>
  <c r="N20" i="50"/>
  <c r="M20" i="50"/>
  <c r="L20" i="50"/>
  <c r="K20" i="50"/>
  <c r="J20" i="50"/>
  <c r="I20" i="50"/>
  <c r="H20" i="50"/>
  <c r="G20" i="50"/>
  <c r="F20" i="50"/>
  <c r="E20" i="50"/>
  <c r="D20" i="50"/>
  <c r="AI17" i="50"/>
  <c r="AH17" i="50"/>
  <c r="AG17" i="50"/>
  <c r="AF17" i="50"/>
  <c r="AE17" i="50"/>
  <c r="AD17" i="50"/>
  <c r="AC17" i="50"/>
  <c r="AB17" i="50"/>
  <c r="AA17" i="50"/>
  <c r="Z17" i="50"/>
  <c r="Y17" i="50"/>
  <c r="X17" i="50"/>
  <c r="W17" i="50"/>
  <c r="V17" i="50"/>
  <c r="U17" i="50"/>
  <c r="T17" i="50"/>
  <c r="S17" i="50"/>
  <c r="R17" i="50"/>
  <c r="Q17" i="50"/>
  <c r="P17" i="50"/>
  <c r="O17" i="50"/>
  <c r="N17" i="50"/>
  <c r="M17" i="50"/>
  <c r="L17" i="50"/>
  <c r="K17" i="50"/>
  <c r="J17" i="50"/>
  <c r="I17" i="50"/>
  <c r="H17" i="50"/>
  <c r="G17" i="50"/>
  <c r="F17" i="50"/>
  <c r="E17" i="50"/>
  <c r="D17" i="50"/>
  <c r="AI16" i="50"/>
  <c r="AH16" i="50"/>
  <c r="AG16" i="50"/>
  <c r="AF16" i="50"/>
  <c r="AE16" i="50"/>
  <c r="AD16" i="50"/>
  <c r="AC16" i="50"/>
  <c r="AB16" i="50"/>
  <c r="AA16" i="50"/>
  <c r="Z16" i="50"/>
  <c r="Y16" i="50"/>
  <c r="X16" i="50"/>
  <c r="W16" i="50"/>
  <c r="V16" i="50"/>
  <c r="U16" i="50"/>
  <c r="T16" i="50"/>
  <c r="S16" i="50"/>
  <c r="R16" i="50"/>
  <c r="Q16" i="50"/>
  <c r="P16" i="50"/>
  <c r="O16" i="50"/>
  <c r="N16" i="50"/>
  <c r="M16" i="50"/>
  <c r="L16" i="50"/>
  <c r="K16" i="50"/>
  <c r="J16" i="50"/>
  <c r="I16" i="50"/>
  <c r="H16" i="50"/>
  <c r="G16" i="50"/>
  <c r="F16" i="50"/>
  <c r="E16" i="50"/>
  <c r="D16" i="50"/>
  <c r="AI15" i="50"/>
  <c r="AH15" i="50"/>
  <c r="AG15" i="50"/>
  <c r="AF15" i="50"/>
  <c r="AE15" i="50"/>
  <c r="AD15" i="50"/>
  <c r="AC15" i="50"/>
  <c r="AB15" i="50"/>
  <c r="AA15" i="50"/>
  <c r="Z15" i="50"/>
  <c r="Y15" i="50"/>
  <c r="X15" i="50"/>
  <c r="W15" i="50"/>
  <c r="V15" i="50"/>
  <c r="U15" i="50"/>
  <c r="T15" i="50"/>
  <c r="S15" i="50"/>
  <c r="R15" i="50"/>
  <c r="Q15" i="50"/>
  <c r="P15" i="50"/>
  <c r="O15" i="50"/>
  <c r="N15" i="50"/>
  <c r="M15" i="50"/>
  <c r="L15" i="50"/>
  <c r="K15" i="50"/>
  <c r="J15" i="50"/>
  <c r="I15" i="50"/>
  <c r="H15" i="50"/>
  <c r="G15" i="50"/>
  <c r="F15" i="50"/>
  <c r="E15" i="50"/>
  <c r="D15" i="50"/>
  <c r="H12" i="50"/>
  <c r="I12" i="50"/>
  <c r="J12" i="50"/>
  <c r="K12" i="50"/>
  <c r="L12" i="50"/>
  <c r="M12" i="50"/>
  <c r="N12" i="50"/>
  <c r="O12" i="50"/>
  <c r="P12" i="50"/>
  <c r="Q12" i="50"/>
  <c r="R12" i="50"/>
  <c r="S12" i="50"/>
  <c r="T12" i="50"/>
  <c r="U12" i="50"/>
  <c r="V12" i="50"/>
  <c r="W12" i="50"/>
  <c r="X12" i="50"/>
  <c r="Y12" i="50"/>
  <c r="Z12" i="50"/>
  <c r="AA12" i="50"/>
  <c r="AB12" i="50"/>
  <c r="AC12" i="50"/>
  <c r="AD12" i="50"/>
  <c r="AE12" i="50"/>
  <c r="AF12" i="50"/>
  <c r="AG12" i="50"/>
  <c r="AH12" i="50"/>
  <c r="AI12" i="50"/>
  <c r="G12" i="50"/>
  <c r="F12" i="50"/>
  <c r="E12" i="50"/>
  <c r="D12" i="50"/>
  <c r="A4" i="4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H41024\Documents\My Data Sources\192.168.20.249 GA_DCH GA_CENSUS.odc" keepAlive="1" name="192.168.20.249 GA_DCH GA_CENSUS" type="5" refreshedVersion="4" background="1">
    <dbPr connection="Provider=MSOLAP.4;Persist Security Info=True;User ID=aon\kwolf;Initial Catalog=GA_DCH;Data Source=192.168.20.249;MDX Compatibility=1;Safety Options=2;MDX Missing Member Mode=Error" command="GA_CENSUS" commandType="1"/>
    <olapPr sendLocale="1" rowDrillCount="1000"/>
  </connection>
  <connection id="2" xr16:uid="{00000000-0015-0000-FFFF-FFFF01000000}" odcFile="C:\Users\AH52025\Documents\My Data Sources\192.168.20.249 GA_DCH GA_CENSUS.odc" keepAlive="1" name="192.168.20.249 GA_DCH GA_CENSUS1" type="5" refreshedVersion="4" background="1" saveData="1">
    <dbPr connection="Provider=MSOLAP.4;Persist Security Info=True;User ID=aon\kwolf;Initial Catalog=GA_DCH;Data Source=192.168.20.249;MDX Compatibility=1;Safety Options=2;MDX Missing Member Mode=Error" command="GA_CENSUS" commandType="1"/>
    <olapPr sendLocale="1" rowDrillCount="1000"/>
  </connection>
  <connection id="3" xr16:uid="{00000000-0015-0000-FFFF-FFFF02000000}" odcFile="C:\Users\AH52025\Documents\My Data Sources\192.168.20.249 GA_DCH GA_CLAIMS.odc" keepAlive="1" name="192.168.20.249 GA_DCH GA_CLAIMS" type="5" refreshedVersion="4" background="1" saveData="1">
    <dbPr connection="Provider=MSOLAP.4;Persist Security Info=True;User ID=aon\kwolf;Initial Catalog=GA_DCH;Data Source=192.168.20.249;MDX Compatibility=1;Safety Options=2;MDX Missing Member Mode=Error" command="GA_CLAIMS" commandType="1"/>
    <olapPr sendLocale="1" rowDrillCount="1000"/>
  </connection>
</connections>
</file>

<file path=xl/sharedStrings.xml><?xml version="1.0" encoding="utf-8"?>
<sst xmlns="http://schemas.openxmlformats.org/spreadsheetml/2006/main" count="148" uniqueCount="46">
  <si>
    <t>UHC HMO/UHC MA</t>
  </si>
  <si>
    <t>UHC HDHP/UHC MA</t>
  </si>
  <si>
    <t>Kaiser HMO/UHC MA</t>
  </si>
  <si>
    <t>Retirees</t>
  </si>
  <si>
    <t>Retiree &amp; Spouse</t>
  </si>
  <si>
    <t>MA STD</t>
  </si>
  <si>
    <t>UHC MA Plans</t>
  </si>
  <si>
    <t>MA PREM</t>
  </si>
  <si>
    <t>Retirees Coverage Tier</t>
  </si>
  <si>
    <t>Board of Community Health State Health Benefit Plan</t>
  </si>
  <si>
    <t>Retiree Only</t>
  </si>
  <si>
    <t>Retiree &amp; Child(ren) - Child(ren) with Part B</t>
  </si>
  <si>
    <t>Retiree &amp; Child(ren) - Child(ren) without Part B</t>
  </si>
  <si>
    <t>Family - child(ren) - Child(ren) with Part B</t>
  </si>
  <si>
    <t>Family - child(ren) - Child(ren) without Part B</t>
  </si>
  <si>
    <t>Annuitant Basic Subsidy Policy</t>
  </si>
  <si>
    <t>Medicare Advantage Monthly Retiree Contributions</t>
  </si>
  <si>
    <t>Retiree with Part B</t>
  </si>
  <si>
    <t>Retiree with Part B and Spouse&lt;65 without Part B</t>
  </si>
  <si>
    <t>Retiree &lt;65 without Part B and Spouse with Part B</t>
  </si>
  <si>
    <t>Retiree &amp; Spouse both with Part B</t>
  </si>
  <si>
    <t>Retiree with Part B and Child(ren) without Part B</t>
  </si>
  <si>
    <t>Retiree &lt;65 without Part B and Child(ren) with Part B</t>
  </si>
  <si>
    <t>Retiree with Part B and Child(ren) with Part B</t>
  </si>
  <si>
    <t>Retiree with Part B, Spouse &lt;65 without Part B, and Child(ren) without Part B</t>
  </si>
  <si>
    <t>Retiree &lt;65 without Part B, Spouse with Part B, and Child(ren) without Part B</t>
  </si>
  <si>
    <t>Retiree &amp; Spouse both with Part B, and Child(ren) without Part B</t>
  </si>
  <si>
    <t>Retiree with Part B, Spouse &lt;65 without Part B, and Child(ren) with Part B</t>
  </si>
  <si>
    <t>Retiree &lt;65 without Part B, Spouse with Part B, and Child(ren) with Part B</t>
  </si>
  <si>
    <t>Retiree &amp; Spouse both with Part B, and Child(ren) with Part B</t>
  </si>
  <si>
    <t>Retiree &amp; Spouse both &lt;65 w/o Part B, and Childr(ren) with Part B</t>
  </si>
  <si>
    <t>Anthem Gold/UHC MA</t>
  </si>
  <si>
    <t>Anthem Silver/UHC MA</t>
  </si>
  <si>
    <t>Anthem Bronze/UHC MA</t>
  </si>
  <si>
    <t>Anthem HMO/UHC MA</t>
  </si>
  <si>
    <t xml:space="preserve">Eligibility  </t>
  </si>
  <si>
    <t>Anthem MA Plans</t>
  </si>
  <si>
    <t>Anthem Gold/Anthem MA</t>
  </si>
  <si>
    <t>Anthem Silver/Anthem MA</t>
  </si>
  <si>
    <t>Anthem Bronze/Anthem MA</t>
  </si>
  <si>
    <t>Anthem HMO/Anthem MA</t>
  </si>
  <si>
    <t>UHC HMO/Anthem MA</t>
  </si>
  <si>
    <t>UHC HDHP/Anthem MA</t>
  </si>
  <si>
    <t>Kaiser HMO/Anthem MA</t>
  </si>
  <si>
    <t>Retiree Rate</t>
  </si>
  <si>
    <t>Plan Year 2024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</si>
</sst>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_);[Red]\(#,##0\);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color indexed="12"/>
      <name val="Times New Roman"/>
      <family val="1"/>
    </font>
    <font>
      <sz val="10"/>
      <name val="Times New Roman"/>
      <family val="1"/>
    </font>
    <font>
      <b/>
      <sz val="11"/>
      <color indexed="12"/>
      <name val="Arial"/>
      <family val="2"/>
    </font>
    <font>
      <b/>
      <sz val="12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0" fillId="0" borderId="0"/>
    <xf numFmtId="4" fontId="24" fillId="25" borderId="15" applyNumberFormat="0" applyFont="0" applyBorder="0" applyAlignment="0">
      <protection locked="0"/>
    </xf>
    <xf numFmtId="165" fontId="25" fillId="0" borderId="0" applyNumberFormat="0" applyFont="0" applyBorder="0" applyAlignment="0"/>
    <xf numFmtId="0" fontId="26" fillId="0" borderId="0">
      <alignment horizontal="left" vertical="center" indent="1"/>
    </xf>
    <xf numFmtId="0" fontId="25" fillId="26" borderId="0" applyNumberFormat="0" applyFont="0" applyBorder="0" applyAlignment="0"/>
    <xf numFmtId="0" fontId="25" fillId="26" borderId="0" applyNumberFormat="0" applyFont="0" applyBorder="0" applyAlignment="0"/>
    <xf numFmtId="0" fontId="25" fillId="27" borderId="15" applyNumberFormat="0" applyFont="0" applyBorder="0" applyAlignment="0">
      <alignment horizontal="center"/>
    </xf>
    <xf numFmtId="4" fontId="25" fillId="28" borderId="15" applyNumberFormat="0" applyFont="0" applyBorder="0" applyAlignment="0">
      <protection locked="0"/>
    </xf>
  </cellStyleXfs>
  <cellXfs count="76">
    <xf numFmtId="0" fontId="0" fillId="0" borderId="0" xfId="0"/>
    <xf numFmtId="0" fontId="19" fillId="24" borderId="0" xfId="1" applyFont="1" applyFill="1"/>
    <xf numFmtId="0" fontId="1" fillId="24" borderId="0" xfId="1" applyFont="1" applyFill="1" applyBorder="1"/>
    <xf numFmtId="0" fontId="1" fillId="24" borderId="0" xfId="1" applyFont="1" applyFill="1"/>
    <xf numFmtId="0" fontId="19" fillId="24" borderId="0" xfId="1" applyFont="1" applyFill="1" applyBorder="1" applyAlignment="1">
      <alignment horizontal="right"/>
    </xf>
    <xf numFmtId="0" fontId="21" fillId="24" borderId="0" xfId="1" applyFont="1" applyFill="1" applyBorder="1" applyProtection="1">
      <protection locked="0"/>
    </xf>
    <xf numFmtId="0" fontId="1" fillId="24" borderId="14" xfId="1" applyFont="1" applyFill="1" applyBorder="1"/>
    <xf numFmtId="49" fontId="1" fillId="24" borderId="14" xfId="1" applyNumberFormat="1" applyFont="1" applyFill="1" applyBorder="1"/>
    <xf numFmtId="0" fontId="1" fillId="24" borderId="17" xfId="1" applyFont="1" applyFill="1" applyBorder="1"/>
    <xf numFmtId="0" fontId="1" fillId="24" borderId="0" xfId="1" applyFont="1" applyFill="1" applyBorder="1" applyAlignment="1">
      <alignment horizontal="center"/>
    </xf>
    <xf numFmtId="164" fontId="1" fillId="24" borderId="0" xfId="1" applyNumberFormat="1" applyFont="1" applyFill="1" applyBorder="1"/>
    <xf numFmtId="0" fontId="19" fillId="24" borderId="0" xfId="1" applyFont="1" applyFill="1" applyBorder="1"/>
    <xf numFmtId="0" fontId="19" fillId="24" borderId="24" xfId="1" applyFont="1" applyFill="1" applyBorder="1" applyAlignment="1">
      <alignment horizontal="centerContinuous"/>
    </xf>
    <xf numFmtId="0" fontId="19" fillId="24" borderId="28" xfId="1" applyFont="1" applyFill="1" applyBorder="1" applyAlignment="1">
      <alignment horizontal="centerContinuous"/>
    </xf>
    <xf numFmtId="0" fontId="19" fillId="24" borderId="37" xfId="1" applyFont="1" applyFill="1" applyBorder="1" applyAlignment="1">
      <alignment horizontal="centerContinuous"/>
    </xf>
    <xf numFmtId="0" fontId="19" fillId="24" borderId="25" xfId="1" applyFont="1" applyFill="1" applyBorder="1" applyAlignment="1">
      <alignment horizontal="centerContinuous"/>
    </xf>
    <xf numFmtId="164" fontId="22" fillId="24" borderId="26" xfId="1" applyNumberFormat="1" applyFont="1" applyFill="1" applyBorder="1" applyAlignment="1">
      <alignment horizontal="center" wrapText="1"/>
    </xf>
    <xf numFmtId="164" fontId="22" fillId="24" borderId="29" xfId="1" applyNumberFormat="1" applyFont="1" applyFill="1" applyBorder="1" applyAlignment="1">
      <alignment horizontal="center" wrapText="1"/>
    </xf>
    <xf numFmtId="164" fontId="22" fillId="24" borderId="20" xfId="1" applyNumberFormat="1" applyFont="1" applyFill="1" applyBorder="1" applyAlignment="1">
      <alignment horizontal="center" wrapText="1"/>
    </xf>
    <xf numFmtId="164" fontId="22" fillId="24" borderId="41" xfId="1" applyNumberFormat="1" applyFont="1" applyFill="1" applyBorder="1" applyAlignment="1">
      <alignment horizontal="center" wrapText="1"/>
    </xf>
    <xf numFmtId="164" fontId="22" fillId="24" borderId="33" xfId="1" applyNumberFormat="1" applyFont="1" applyFill="1" applyBorder="1" applyAlignment="1">
      <alignment horizontal="center" wrapText="1"/>
    </xf>
    <xf numFmtId="164" fontId="22" fillId="24" borderId="27" xfId="1" applyNumberFormat="1" applyFont="1" applyFill="1" applyBorder="1" applyAlignment="1">
      <alignment horizontal="center" wrapText="1"/>
    </xf>
    <xf numFmtId="0" fontId="21" fillId="24" borderId="22" xfId="1" applyFont="1" applyFill="1" applyBorder="1" applyAlignment="1"/>
    <xf numFmtId="0" fontId="21" fillId="24" borderId="10" xfId="1" applyFont="1" applyFill="1" applyBorder="1" applyAlignment="1"/>
    <xf numFmtId="0" fontId="23" fillId="24" borderId="0" xfId="1" applyFont="1" applyFill="1" applyBorder="1"/>
    <xf numFmtId="0" fontId="27" fillId="24" borderId="0" xfId="0" applyFont="1" applyFill="1" applyProtection="1">
      <protection hidden="1"/>
    </xf>
    <xf numFmtId="0" fontId="19" fillId="24" borderId="0" xfId="0" applyFont="1" applyFill="1" applyProtection="1">
      <protection hidden="1"/>
    </xf>
    <xf numFmtId="164" fontId="1" fillId="24" borderId="0" xfId="1" applyNumberFormat="1" applyFont="1" applyFill="1" applyBorder="1" applyAlignment="1">
      <alignment horizontal="center"/>
    </xf>
    <xf numFmtId="7" fontId="1" fillId="24" borderId="42" xfId="1" applyNumberFormat="1" applyFont="1" applyFill="1" applyBorder="1" applyAlignment="1">
      <alignment horizontal="center"/>
    </xf>
    <xf numFmtId="7" fontId="1" fillId="24" borderId="38" xfId="1" applyNumberFormat="1" applyFont="1" applyFill="1" applyBorder="1" applyAlignment="1">
      <alignment horizontal="center"/>
    </xf>
    <xf numFmtId="7" fontId="1" fillId="24" borderId="41" xfId="1" applyNumberFormat="1" applyFont="1" applyFill="1" applyBorder="1" applyAlignment="1">
      <alignment horizontal="center"/>
    </xf>
    <xf numFmtId="7" fontId="1" fillId="24" borderId="20" xfId="1" applyNumberFormat="1" applyFont="1" applyFill="1" applyBorder="1" applyAlignment="1">
      <alignment horizontal="center"/>
    </xf>
    <xf numFmtId="7" fontId="1" fillId="24" borderId="21" xfId="1" applyNumberFormat="1" applyFont="1" applyFill="1" applyBorder="1" applyAlignment="1">
      <alignment horizontal="center"/>
    </xf>
    <xf numFmtId="49" fontId="28" fillId="29" borderId="10" xfId="1" applyNumberFormat="1" applyFont="1" applyFill="1" applyBorder="1"/>
    <xf numFmtId="164" fontId="29" fillId="29" borderId="40" xfId="1" applyNumberFormat="1" applyFont="1" applyFill="1" applyBorder="1"/>
    <xf numFmtId="164" fontId="29" fillId="29" borderId="30" xfId="1" applyNumberFormat="1" applyFont="1" applyFill="1" applyBorder="1"/>
    <xf numFmtId="164" fontId="29" fillId="29" borderId="43" xfId="1" applyNumberFormat="1" applyFont="1" applyFill="1" applyBorder="1"/>
    <xf numFmtId="164" fontId="29" fillId="29" borderId="39" xfId="1" applyNumberFormat="1" applyFont="1" applyFill="1" applyBorder="1"/>
    <xf numFmtId="164" fontId="29" fillId="29" borderId="13" xfId="1" applyNumberFormat="1" applyFont="1" applyFill="1" applyBorder="1"/>
    <xf numFmtId="49" fontId="28" fillId="29" borderId="14" xfId="1" applyNumberFormat="1" applyFont="1" applyFill="1" applyBorder="1"/>
    <xf numFmtId="0" fontId="30" fillId="24" borderId="0" xfId="0" applyFont="1" applyFill="1" applyProtection="1">
      <protection hidden="1"/>
    </xf>
    <xf numFmtId="0" fontId="21" fillId="24" borderId="11" xfId="1" applyFont="1" applyFill="1" applyBorder="1" applyAlignment="1"/>
    <xf numFmtId="0" fontId="21" fillId="24" borderId="19" xfId="1" applyFont="1" applyFill="1" applyBorder="1" applyAlignment="1"/>
    <xf numFmtId="49" fontId="28" fillId="29" borderId="11" xfId="1" applyNumberFormat="1" applyFont="1" applyFill="1" applyBorder="1"/>
    <xf numFmtId="49" fontId="28" fillId="29" borderId="0" xfId="1" applyNumberFormat="1" applyFont="1" applyFill="1" applyBorder="1"/>
    <xf numFmtId="49" fontId="1" fillId="24" borderId="0" xfId="1" applyNumberFormat="1" applyFont="1" applyFill="1" applyBorder="1"/>
    <xf numFmtId="0" fontId="1" fillId="24" borderId="18" xfId="1" applyFont="1" applyFill="1" applyBorder="1"/>
    <xf numFmtId="7" fontId="1" fillId="24" borderId="0" xfId="1" applyNumberFormat="1" applyFont="1" applyFill="1" applyBorder="1"/>
    <xf numFmtId="0" fontId="21" fillId="24" borderId="18" xfId="1" applyFont="1" applyFill="1" applyBorder="1" applyAlignment="1"/>
    <xf numFmtId="7" fontId="1" fillId="24" borderId="0" xfId="1" applyNumberFormat="1" applyFont="1" applyFill="1" applyBorder="1" applyAlignment="1">
      <alignment horizontal="center"/>
    </xf>
    <xf numFmtId="0" fontId="21" fillId="24" borderId="49" xfId="1" applyFont="1" applyFill="1" applyBorder="1" applyAlignment="1"/>
    <xf numFmtId="0" fontId="21" fillId="24" borderId="0" xfId="1" applyFont="1" applyFill="1" applyBorder="1" applyAlignment="1"/>
    <xf numFmtId="0" fontId="21" fillId="24" borderId="12" xfId="1" applyFont="1" applyFill="1" applyBorder="1" applyAlignment="1"/>
    <xf numFmtId="164" fontId="22" fillId="24" borderId="46" xfId="1" applyNumberFormat="1" applyFont="1" applyFill="1" applyBorder="1" applyAlignment="1">
      <alignment horizontal="center" wrapText="1"/>
    </xf>
    <xf numFmtId="164" fontId="22" fillId="24" borderId="47" xfId="1" applyNumberFormat="1" applyFont="1" applyFill="1" applyBorder="1" applyAlignment="1">
      <alignment horizontal="center" wrapText="1"/>
    </xf>
    <xf numFmtId="164" fontId="22" fillId="24" borderId="16" xfId="1" applyNumberFormat="1" applyFont="1" applyFill="1" applyBorder="1" applyAlignment="1">
      <alignment horizontal="center" wrapText="1"/>
    </xf>
    <xf numFmtId="164" fontId="22" fillId="24" borderId="45" xfId="1" applyNumberFormat="1" applyFont="1" applyFill="1" applyBorder="1" applyAlignment="1">
      <alignment horizontal="center" wrapText="1"/>
    </xf>
    <xf numFmtId="164" fontId="22" fillId="24" borderId="34" xfId="1" applyNumberFormat="1" applyFont="1" applyFill="1" applyBorder="1" applyAlignment="1">
      <alignment horizontal="center" wrapText="1"/>
    </xf>
    <xf numFmtId="164" fontId="22" fillId="24" borderId="48" xfId="1" applyNumberFormat="1" applyFont="1" applyFill="1" applyBorder="1" applyAlignment="1">
      <alignment horizontal="center" wrapText="1"/>
    </xf>
    <xf numFmtId="49" fontId="21" fillId="29" borderId="0" xfId="1" applyNumberFormat="1" applyFont="1" applyFill="1" applyBorder="1"/>
    <xf numFmtId="164" fontId="1" fillId="29" borderId="0" xfId="1" applyNumberFormat="1" applyFont="1" applyFill="1" applyBorder="1"/>
    <xf numFmtId="0" fontId="19" fillId="30" borderId="0" xfId="1" applyFont="1" applyFill="1" applyBorder="1" applyAlignment="1" applyProtection="1">
      <alignment horizontal="center"/>
      <protection locked="0"/>
    </xf>
    <xf numFmtId="7" fontId="1" fillId="24" borderId="44" xfId="1" applyNumberFormat="1" applyFont="1" applyFill="1" applyBorder="1" applyAlignment="1" applyProtection="1">
      <alignment horizontal="center"/>
      <protection hidden="1"/>
    </xf>
    <xf numFmtId="7" fontId="1" fillId="24" borderId="23" xfId="1" applyNumberFormat="1" applyFont="1" applyFill="1" applyBorder="1" applyAlignment="1" applyProtection="1">
      <alignment horizontal="center"/>
      <protection hidden="1"/>
    </xf>
    <xf numFmtId="7" fontId="1" fillId="24" borderId="16" xfId="1" applyNumberFormat="1" applyFont="1" applyFill="1" applyBorder="1" applyAlignment="1" applyProtection="1">
      <alignment horizontal="center"/>
      <protection hidden="1"/>
    </xf>
    <xf numFmtId="7" fontId="1" fillId="24" borderId="45" xfId="1" applyNumberFormat="1" applyFont="1" applyFill="1" applyBorder="1" applyAlignment="1" applyProtection="1">
      <alignment horizontal="center"/>
      <protection hidden="1"/>
    </xf>
    <xf numFmtId="7" fontId="1" fillId="24" borderId="15" xfId="1" applyNumberFormat="1" applyFont="1" applyFill="1" applyBorder="1" applyAlignment="1" applyProtection="1">
      <alignment horizontal="center"/>
      <protection hidden="1"/>
    </xf>
    <xf numFmtId="164" fontId="29" fillId="29" borderId="44" xfId="1" applyNumberFormat="1" applyFont="1" applyFill="1" applyBorder="1" applyProtection="1">
      <protection hidden="1"/>
    </xf>
    <xf numFmtId="164" fontId="29" fillId="29" borderId="23" xfId="1" applyNumberFormat="1" applyFont="1" applyFill="1" applyBorder="1" applyProtection="1">
      <protection hidden="1"/>
    </xf>
    <xf numFmtId="164" fontId="29" fillId="29" borderId="16" xfId="1" applyNumberFormat="1" applyFont="1" applyFill="1" applyBorder="1" applyProtection="1">
      <protection hidden="1"/>
    </xf>
    <xf numFmtId="164" fontId="29" fillId="29" borderId="45" xfId="1" applyNumberFormat="1" applyFont="1" applyFill="1" applyBorder="1" applyProtection="1">
      <protection hidden="1"/>
    </xf>
    <xf numFmtId="164" fontId="29" fillId="29" borderId="15" xfId="1" applyNumberFormat="1" applyFont="1" applyFill="1" applyBorder="1" applyProtection="1">
      <protection hidden="1"/>
    </xf>
    <xf numFmtId="0" fontId="19" fillId="24" borderId="35" xfId="1" applyFont="1" applyFill="1" applyBorder="1" applyAlignment="1">
      <alignment horizontal="center"/>
    </xf>
    <xf numFmtId="0" fontId="19" fillId="24" borderId="32" xfId="1" applyFont="1" applyFill="1" applyBorder="1" applyAlignment="1">
      <alignment horizontal="center"/>
    </xf>
    <xf numFmtId="0" fontId="19" fillId="24" borderId="31" xfId="1" applyFont="1" applyFill="1" applyBorder="1" applyAlignment="1">
      <alignment horizontal="center"/>
    </xf>
    <xf numFmtId="0" fontId="19" fillId="24" borderId="36" xfId="1" applyFont="1" applyFill="1" applyBorder="1" applyAlignment="1">
      <alignment horizontal="center"/>
    </xf>
  </cellXfs>
  <cellStyles count="62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40% - Accent1 2" xfId="17" xr:uid="{00000000-0005-0000-0000-000006000000}"/>
    <cellStyle name="40% - Accent2 2" xfId="18" xr:uid="{00000000-0005-0000-0000-000007000000}"/>
    <cellStyle name="40% - Accent3 2" xfId="19" xr:uid="{00000000-0005-0000-0000-000008000000}"/>
    <cellStyle name="40% - Accent4 2" xfId="20" xr:uid="{00000000-0005-0000-0000-000009000000}"/>
    <cellStyle name="40% - Accent5 2" xfId="21" xr:uid="{00000000-0005-0000-0000-00000A000000}"/>
    <cellStyle name="40% - Accent6 2" xfId="22" xr:uid="{00000000-0005-0000-0000-00000B000000}"/>
    <cellStyle name="60% - Accent1 2" xfId="23" xr:uid="{00000000-0005-0000-0000-00000C000000}"/>
    <cellStyle name="60% - Accent2 2" xfId="24" xr:uid="{00000000-0005-0000-0000-00000D000000}"/>
    <cellStyle name="60% - Accent3 2" xfId="25" xr:uid="{00000000-0005-0000-0000-00000E000000}"/>
    <cellStyle name="60% - Accent4 2" xfId="26" xr:uid="{00000000-0005-0000-0000-00000F000000}"/>
    <cellStyle name="60% - Accent5 2" xfId="27" xr:uid="{00000000-0005-0000-0000-000010000000}"/>
    <cellStyle name="60% - Accent6 2" xfId="28" xr:uid="{00000000-0005-0000-0000-000011000000}"/>
    <cellStyle name="Accent1 2" xfId="29" xr:uid="{00000000-0005-0000-0000-000012000000}"/>
    <cellStyle name="Accent2 2" xfId="30" xr:uid="{00000000-0005-0000-0000-000013000000}"/>
    <cellStyle name="Accent3 2" xfId="31" xr:uid="{00000000-0005-0000-0000-000014000000}"/>
    <cellStyle name="Accent4 2" xfId="32" xr:uid="{00000000-0005-0000-0000-000015000000}"/>
    <cellStyle name="Accent5 2" xfId="33" xr:uid="{00000000-0005-0000-0000-000016000000}"/>
    <cellStyle name="Accent6 2" xfId="34" xr:uid="{00000000-0005-0000-0000-000017000000}"/>
    <cellStyle name="Bad 2" xfId="35" xr:uid="{00000000-0005-0000-0000-000018000000}"/>
    <cellStyle name="BadEntry" xfId="55" xr:uid="{00000000-0005-0000-0000-000019000000}"/>
    <cellStyle name="Calcs" xfId="56" xr:uid="{00000000-0005-0000-0000-00001A000000}"/>
    <cellStyle name="Calculation 2" xfId="36" xr:uid="{00000000-0005-0000-0000-00001B000000}"/>
    <cellStyle name="Check Cell 2" xfId="37" xr:uid="{00000000-0005-0000-0000-00001C000000}"/>
    <cellStyle name="Comma 2" xfId="3" xr:uid="{00000000-0005-0000-0000-00001D000000}"/>
    <cellStyle name="Comma 3" xfId="4" xr:uid="{00000000-0005-0000-0000-00001E000000}"/>
    <cellStyle name="Comma 4" xfId="9" xr:uid="{00000000-0005-0000-0000-00001F000000}"/>
    <cellStyle name="ContentsHyperlink" xfId="57" xr:uid="{00000000-0005-0000-0000-000020000000}"/>
    <cellStyle name="Currency 2" xfId="2" xr:uid="{00000000-0005-0000-0000-000022000000}"/>
    <cellStyle name="Currency 3" xfId="5" xr:uid="{00000000-0005-0000-0000-000023000000}"/>
    <cellStyle name="Currency 4" xfId="8" xr:uid="{00000000-0005-0000-0000-000024000000}"/>
    <cellStyle name="Currency 5" xfId="38" xr:uid="{00000000-0005-0000-0000-000025000000}"/>
    <cellStyle name="Explanatory Text 2" xfId="39" xr:uid="{00000000-0005-0000-0000-000026000000}"/>
    <cellStyle name="Good 2" xfId="40" xr:uid="{00000000-0005-0000-0000-000027000000}"/>
    <cellStyle name="Heading" xfId="58" xr:uid="{00000000-0005-0000-0000-000028000000}"/>
    <cellStyle name="Heading 1 2" xfId="41" xr:uid="{00000000-0005-0000-0000-000029000000}"/>
    <cellStyle name="Heading 2 2" xfId="42" xr:uid="{00000000-0005-0000-0000-00002A000000}"/>
    <cellStyle name="Heading 3 2" xfId="43" xr:uid="{00000000-0005-0000-0000-00002B000000}"/>
    <cellStyle name="Heading 4 2" xfId="44" xr:uid="{00000000-0005-0000-0000-00002C000000}"/>
    <cellStyle name="Heading 5" xfId="59" xr:uid="{00000000-0005-0000-0000-00002D000000}"/>
    <cellStyle name="Input 2" xfId="45" xr:uid="{00000000-0005-0000-0000-00002F000000}"/>
    <cellStyle name="Linked Cell 2" xfId="46" xr:uid="{00000000-0005-0000-0000-000030000000}"/>
    <cellStyle name="Neutral 2" xfId="47" xr:uid="{00000000-0005-0000-0000-000031000000}"/>
    <cellStyle name="NoEntry" xfId="60" xr:uid="{00000000-0005-0000-0000-000032000000}"/>
    <cellStyle name="Normal" xfId="0" builtinId="0"/>
    <cellStyle name="Normal 2" xfId="1" xr:uid="{00000000-0005-0000-0000-000034000000}"/>
    <cellStyle name="Normal 3" xfId="6" xr:uid="{00000000-0005-0000-0000-000035000000}"/>
    <cellStyle name="Normal 4" xfId="10" xr:uid="{00000000-0005-0000-0000-000036000000}"/>
    <cellStyle name="Normal 5" xfId="54" xr:uid="{00000000-0005-0000-0000-000037000000}"/>
    <cellStyle name="Note 2" xfId="48" xr:uid="{00000000-0005-0000-0000-000038000000}"/>
    <cellStyle name="Output 2" xfId="49" xr:uid="{00000000-0005-0000-0000-000039000000}"/>
    <cellStyle name="Percent 2" xfId="7" xr:uid="{00000000-0005-0000-0000-00003B000000}"/>
    <cellStyle name="Percent 3" xfId="50" xr:uid="{00000000-0005-0000-0000-00003C000000}"/>
    <cellStyle name="Title 2" xfId="51" xr:uid="{00000000-0005-0000-0000-00003D000000}"/>
    <cellStyle name="Total 2" xfId="52" xr:uid="{00000000-0005-0000-0000-00003E000000}"/>
    <cellStyle name="UserEntry" xfId="61" xr:uid="{00000000-0005-0000-0000-00003F000000}"/>
    <cellStyle name="Warning Text 2" xfId="53" xr:uid="{00000000-0005-0000-0000-000040000000}"/>
  </cellStyles>
  <dxfs count="0"/>
  <tableStyles count="1" defaultTableStyle="TableStyleMedium9" defaultPivotStyle="PivotStyleLight16">
    <tableStyle name="Invisible" pivot="0" table="0" count="0" xr9:uid="{6116B8DE-CCD3-42BC-AABD-F948DE1D071F}"/>
  </tableStyles>
  <colors>
    <mruColors>
      <color rgb="FF0000CC"/>
      <color rgb="FFCCFFFF"/>
      <color rgb="FFFF00FF"/>
      <color rgb="FFFF7C80"/>
      <color rgb="FFFFFFCC"/>
      <color rgb="FF9900CC"/>
      <color rgb="FF33CC33"/>
      <color rgb="FFCCFFCC"/>
      <color rgb="FFFF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NFTS/DATA/123/State%20of%20GA/Plan%20Year%202021/Rate%20Setting/Retiree%20Calculator/2021%20Medicare%20Advantage%20Retiree%20Rate%20Calcu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er Review"/>
      <sheetName val="Exh-Basic Subsidy MA"/>
      <sheetName val="Exh-Subsidy MA"/>
      <sheetName val="Retiree Rate Calculator_Basic"/>
      <sheetName val="Retiree Rate Calculator_YOS"/>
      <sheetName val="cal"/>
      <sheetName val="pw"/>
    </sheetNames>
    <sheetDataSet>
      <sheetData sheetId="0">
        <row r="10">
          <cell r="D10" t="str">
            <v>\\aonnet.aon.net\nafs\USA\Atlanta\ATLDAT3\BNFTS\DATA\123\State of GA\Plan Year 2021\Rate Setting\Retiree Calculator\2021 Medicare Advantage Retiree Rate Calculator.xlsx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2CB47-8256-40CB-AA1D-9D972A37189F}">
  <dimension ref="A1:AJ64"/>
  <sheetViews>
    <sheetView tabSelected="1" zoomScale="80" zoomScaleNormal="80" workbookViewId="0">
      <pane xSplit="3" ySplit="10" topLeftCell="D11" activePane="bottomRight" state="frozen"/>
      <selection activeCell="A5" sqref="A5"/>
      <selection pane="topRight" activeCell="A5" sqref="A5"/>
      <selection pane="bottomLeft" activeCell="A5" sqref="A5"/>
      <selection pane="bottomRight" activeCell="C6" sqref="C6"/>
    </sheetView>
  </sheetViews>
  <sheetFormatPr defaultColWidth="9.1796875" defaultRowHeight="12.5" x14ac:dyDescent="0.25"/>
  <cols>
    <col min="1" max="1" width="2.54296875" style="2" customWidth="1"/>
    <col min="2" max="2" width="48" style="2" customWidth="1"/>
    <col min="3" max="3" width="16" style="2" customWidth="1"/>
    <col min="4" max="4" width="14.453125" style="2" customWidth="1"/>
    <col min="5" max="7" width="12.54296875" style="2" customWidth="1"/>
    <col min="8" max="13" width="13.26953125" style="2" customWidth="1"/>
    <col min="14" max="35" width="12.54296875" style="2" customWidth="1"/>
    <col min="36" max="16384" width="9.1796875" style="2"/>
  </cols>
  <sheetData>
    <row r="1" spans="1:36" ht="15.5" x14ac:dyDescent="0.35">
      <c r="A1" s="25" t="s">
        <v>9</v>
      </c>
      <c r="B1" s="25"/>
      <c r="C1" s="25"/>
    </row>
    <row r="2" spans="1:36" ht="14" x14ac:dyDescent="0.3">
      <c r="A2" s="40" t="s">
        <v>15</v>
      </c>
      <c r="B2" s="40"/>
      <c r="C2" s="40"/>
    </row>
    <row r="3" spans="1:36" ht="14" x14ac:dyDescent="0.3">
      <c r="A3" s="40" t="s">
        <v>16</v>
      </c>
      <c r="B3" s="40"/>
      <c r="C3" s="40"/>
    </row>
    <row r="4" spans="1:36" ht="13" x14ac:dyDescent="0.3">
      <c r="A4" s="26" t="s">
        <v>45</v>
      </c>
      <c r="B4" s="26"/>
      <c r="C4" s="26"/>
      <c r="D4" s="47"/>
    </row>
    <row r="5" spans="1:36" x14ac:dyDescent="0.25">
      <c r="D5" s="47"/>
    </row>
    <row r="6" spans="1:36" s="3" customFormat="1" ht="13" x14ac:dyDescent="0.3">
      <c r="A6" s="1"/>
      <c r="B6" s="4" t="s">
        <v>35</v>
      </c>
      <c r="C6" s="61" t="s">
        <v>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s="3" customFormat="1" ht="13" x14ac:dyDescent="0.3">
      <c r="A7" s="1"/>
      <c r="B7" s="1"/>
      <c r="C7" s="1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 thickBot="1" x14ac:dyDescent="0.35">
      <c r="A8" s="5"/>
      <c r="B8" s="5"/>
      <c r="C8" s="5"/>
    </row>
    <row r="9" spans="1:36" s="11" customFormat="1" ht="15.75" customHeight="1" x14ac:dyDescent="0.3">
      <c r="A9" s="23"/>
      <c r="B9" s="41"/>
      <c r="C9" s="41"/>
      <c r="D9" s="72" t="s">
        <v>36</v>
      </c>
      <c r="E9" s="73"/>
      <c r="F9" s="74" t="s">
        <v>6</v>
      </c>
      <c r="G9" s="75"/>
      <c r="H9" s="12" t="s">
        <v>37</v>
      </c>
      <c r="I9" s="13"/>
      <c r="J9" s="13" t="s">
        <v>38</v>
      </c>
      <c r="K9" s="13"/>
      <c r="L9" s="13" t="s">
        <v>39</v>
      </c>
      <c r="M9" s="13"/>
      <c r="N9" s="13" t="s">
        <v>40</v>
      </c>
      <c r="O9" s="13"/>
      <c r="P9" s="13" t="s">
        <v>41</v>
      </c>
      <c r="Q9" s="13"/>
      <c r="R9" s="13" t="s">
        <v>42</v>
      </c>
      <c r="S9" s="13"/>
      <c r="T9" s="13" t="s">
        <v>43</v>
      </c>
      <c r="U9" s="14"/>
      <c r="V9" s="12" t="s">
        <v>31</v>
      </c>
      <c r="W9" s="13"/>
      <c r="X9" s="13" t="s">
        <v>32</v>
      </c>
      <c r="Y9" s="13"/>
      <c r="Z9" s="13" t="s">
        <v>33</v>
      </c>
      <c r="AA9" s="13"/>
      <c r="AB9" s="13" t="s">
        <v>34</v>
      </c>
      <c r="AC9" s="13"/>
      <c r="AD9" s="13" t="s">
        <v>0</v>
      </c>
      <c r="AE9" s="13"/>
      <c r="AF9" s="13" t="s">
        <v>1</v>
      </c>
      <c r="AG9" s="13"/>
      <c r="AH9" s="13" t="s">
        <v>2</v>
      </c>
      <c r="AI9" s="15"/>
    </row>
    <row r="10" spans="1:36" s="9" customFormat="1" ht="15.75" customHeight="1" thickBot="1" x14ac:dyDescent="0.35">
      <c r="A10" s="22" t="s">
        <v>8</v>
      </c>
      <c r="B10" s="48"/>
      <c r="C10" s="42"/>
      <c r="D10" s="16" t="s">
        <v>7</v>
      </c>
      <c r="E10" s="17" t="s">
        <v>5</v>
      </c>
      <c r="F10" s="18" t="s">
        <v>7</v>
      </c>
      <c r="G10" s="19" t="s">
        <v>5</v>
      </c>
      <c r="H10" s="16" t="s">
        <v>7</v>
      </c>
      <c r="I10" s="17" t="s">
        <v>5</v>
      </c>
      <c r="J10" s="17" t="s">
        <v>7</v>
      </c>
      <c r="K10" s="17" t="s">
        <v>5</v>
      </c>
      <c r="L10" s="17" t="s">
        <v>7</v>
      </c>
      <c r="M10" s="17" t="s">
        <v>5</v>
      </c>
      <c r="N10" s="17" t="s">
        <v>7</v>
      </c>
      <c r="O10" s="17" t="s">
        <v>5</v>
      </c>
      <c r="P10" s="17" t="s">
        <v>7</v>
      </c>
      <c r="Q10" s="17" t="s">
        <v>5</v>
      </c>
      <c r="R10" s="17" t="s">
        <v>7</v>
      </c>
      <c r="S10" s="17" t="s">
        <v>5</v>
      </c>
      <c r="T10" s="17" t="s">
        <v>7</v>
      </c>
      <c r="U10" s="20" t="s">
        <v>5</v>
      </c>
      <c r="V10" s="16" t="s">
        <v>7</v>
      </c>
      <c r="W10" s="17" t="s">
        <v>5</v>
      </c>
      <c r="X10" s="17" t="s">
        <v>7</v>
      </c>
      <c r="Y10" s="17" t="s">
        <v>5</v>
      </c>
      <c r="Z10" s="17" t="s">
        <v>7</v>
      </c>
      <c r="AA10" s="17" t="s">
        <v>5</v>
      </c>
      <c r="AB10" s="17" t="s">
        <v>7</v>
      </c>
      <c r="AC10" s="17" t="s">
        <v>5</v>
      </c>
      <c r="AD10" s="17" t="s">
        <v>7</v>
      </c>
      <c r="AE10" s="17" t="s">
        <v>5</v>
      </c>
      <c r="AF10" s="17" t="s">
        <v>7</v>
      </c>
      <c r="AG10" s="17" t="s">
        <v>5</v>
      </c>
      <c r="AH10" s="17" t="s">
        <v>7</v>
      </c>
      <c r="AI10" s="21" t="s">
        <v>5</v>
      </c>
    </row>
    <row r="11" spans="1:36" ht="13" x14ac:dyDescent="0.3">
      <c r="A11" s="33" t="s">
        <v>10</v>
      </c>
      <c r="B11" s="43"/>
      <c r="C11" s="43"/>
      <c r="D11" s="34"/>
      <c r="E11" s="35"/>
      <c r="F11" s="36"/>
      <c r="G11" s="37"/>
      <c r="H11" s="34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8"/>
      <c r="V11" s="34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7"/>
    </row>
    <row r="12" spans="1:36" x14ac:dyDescent="0.25">
      <c r="A12" s="7"/>
      <c r="B12" s="45" t="s">
        <v>17</v>
      </c>
      <c r="C12" s="45"/>
      <c r="D12" s="62">
        <f>IF(cal!D12="","",cal!D12*IF($C$6="Survivors",1.02,1))</f>
        <v>325.88</v>
      </c>
      <c r="E12" s="63">
        <f>IF(cal!E12="","",cal!E12*IF($C$6="Survivors",1.02,1))</f>
        <v>156.15</v>
      </c>
      <c r="F12" s="64">
        <f>IF(cal!F12="","",cal!F12*IF($C$6="Survivors",1.02,1))</f>
        <v>168.22</v>
      </c>
      <c r="G12" s="65">
        <f>IF(cal!G12="","",cal!G12*IF($C$6="Survivors",1.02,1))</f>
        <v>0</v>
      </c>
      <c r="H12" s="62" t="str">
        <f>IF(cal!H12="","",cal!H12*IF($C$6="Survivors",1.02,1))</f>
        <v/>
      </c>
      <c r="I12" s="63" t="str">
        <f>IF(cal!I12="","",cal!I12*IF($C$6="Survivors",1.02,1))</f>
        <v/>
      </c>
      <c r="J12" s="63" t="str">
        <f>IF(cal!J12="","",cal!J12*IF($C$6="Survivors",1.02,1))</f>
        <v/>
      </c>
      <c r="K12" s="63" t="str">
        <f>IF(cal!K12="","",cal!K12*IF($C$6="Survivors",1.02,1))</f>
        <v/>
      </c>
      <c r="L12" s="63" t="str">
        <f>IF(cal!L12="","",cal!L12*IF($C$6="Survivors",1.02,1))</f>
        <v/>
      </c>
      <c r="M12" s="63" t="str">
        <f>IF(cal!M12="","",cal!M12*IF($C$6="Survivors",1.02,1))</f>
        <v/>
      </c>
      <c r="N12" s="63" t="str">
        <f>IF(cal!N12="","",cal!N12*IF($C$6="Survivors",1.02,1))</f>
        <v/>
      </c>
      <c r="O12" s="63" t="str">
        <f>IF(cal!O12="","",cal!O12*IF($C$6="Survivors",1.02,1))</f>
        <v/>
      </c>
      <c r="P12" s="63" t="str">
        <f>IF(cal!P12="","",cal!P12*IF($C$6="Survivors",1.02,1))</f>
        <v/>
      </c>
      <c r="Q12" s="63" t="str">
        <f>IF(cal!Q12="","",cal!Q12*IF($C$6="Survivors",1.02,1))</f>
        <v/>
      </c>
      <c r="R12" s="63" t="str">
        <f>IF(cal!R12="","",cal!R12*IF($C$6="Survivors",1.02,1))</f>
        <v/>
      </c>
      <c r="S12" s="63" t="str">
        <f>IF(cal!S12="","",cal!S12*IF($C$6="Survivors",1.02,1))</f>
        <v/>
      </c>
      <c r="T12" s="63" t="str">
        <f>IF(cal!T12="","",cal!T12*IF($C$6="Survivors",1.02,1))</f>
        <v/>
      </c>
      <c r="U12" s="66" t="str">
        <f>IF(cal!U12="","",cal!U12*IF($C$6="Survivors",1.02,1))</f>
        <v/>
      </c>
      <c r="V12" s="62" t="str">
        <f>IF(cal!V12="","",cal!V12*IF($C$6="Survivors",1.02,1))</f>
        <v/>
      </c>
      <c r="W12" s="63" t="str">
        <f>IF(cal!W12="","",cal!W12*IF($C$6="Survivors",1.02,1))</f>
        <v/>
      </c>
      <c r="X12" s="63" t="str">
        <f>IF(cal!X12="","",cal!X12*IF($C$6="Survivors",1.02,1))</f>
        <v/>
      </c>
      <c r="Y12" s="63" t="str">
        <f>IF(cal!Y12="","",cal!Y12*IF($C$6="Survivors",1.02,1))</f>
        <v/>
      </c>
      <c r="Z12" s="63" t="str">
        <f>IF(cal!Z12="","",cal!Z12*IF($C$6="Survivors",1.02,1))</f>
        <v/>
      </c>
      <c r="AA12" s="63" t="str">
        <f>IF(cal!AA12="","",cal!AA12*IF($C$6="Survivors",1.02,1))</f>
        <v/>
      </c>
      <c r="AB12" s="63" t="str">
        <f>IF(cal!AB12="","",cal!AB12*IF($C$6="Survivors",1.02,1))</f>
        <v/>
      </c>
      <c r="AC12" s="63" t="str">
        <f>IF(cal!AC12="","",cal!AC12*IF($C$6="Survivors",1.02,1))</f>
        <v/>
      </c>
      <c r="AD12" s="63" t="str">
        <f>IF(cal!AD12="","",cal!AD12*IF($C$6="Survivors",1.02,1))</f>
        <v/>
      </c>
      <c r="AE12" s="63" t="str">
        <f>IF(cal!AE12="","",cal!AE12*IF($C$6="Survivors",1.02,1))</f>
        <v/>
      </c>
      <c r="AF12" s="63" t="str">
        <f>IF(cal!AF12="","",cal!AF12*IF($C$6="Survivors",1.02,1))</f>
        <v/>
      </c>
      <c r="AG12" s="63" t="str">
        <f>IF(cal!AG12="","",cal!AG12*IF($C$6="Survivors",1.02,1))</f>
        <v/>
      </c>
      <c r="AH12" s="63" t="str">
        <f>IF(cal!AH12="","",cal!AH12*IF($C$6="Survivors",1.02,1))</f>
        <v/>
      </c>
      <c r="AI12" s="65" t="str">
        <f>IF(cal!AI12="","",cal!AI12*IF($C$6="Survivors",1.02,1))</f>
        <v/>
      </c>
    </row>
    <row r="13" spans="1:36" ht="6" customHeight="1" x14ac:dyDescent="0.25">
      <c r="A13" s="6"/>
      <c r="D13" s="62"/>
      <c r="E13" s="63"/>
      <c r="F13" s="64"/>
      <c r="G13" s="65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6"/>
      <c r="V13" s="62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5"/>
    </row>
    <row r="14" spans="1:36" ht="13" x14ac:dyDescent="0.3">
      <c r="A14" s="39" t="s">
        <v>4</v>
      </c>
      <c r="B14" s="44"/>
      <c r="C14" s="44"/>
      <c r="D14" s="67"/>
      <c r="E14" s="68"/>
      <c r="F14" s="69"/>
      <c r="G14" s="70"/>
      <c r="H14" s="67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71"/>
      <c r="V14" s="67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70"/>
    </row>
    <row r="15" spans="1:36" x14ac:dyDescent="0.25">
      <c r="A15" s="7"/>
      <c r="B15" s="45" t="s">
        <v>18</v>
      </c>
      <c r="C15" s="45"/>
      <c r="D15" s="62" t="str">
        <f>IF(cal!D15="","",cal!D15*IF($C$6="Survivors",1.02,1))</f>
        <v/>
      </c>
      <c r="E15" s="63" t="str">
        <f>IF(cal!E15="","",cal!E15*IF($C$6="Survivors",1.02,1))</f>
        <v/>
      </c>
      <c r="F15" s="64" t="str">
        <f>IF(cal!F15="","",cal!F15*IF($C$6="Survivors",1.02,1))</f>
        <v/>
      </c>
      <c r="G15" s="65" t="str">
        <f>IF(cal!G15="","",cal!G15*IF($C$6="Survivors",1.02,1))</f>
        <v/>
      </c>
      <c r="H15" s="62">
        <f>IF(cal!H15="","",cal!H15*IF($C$6="Survivors",1.02,1))</f>
        <v>602.04</v>
      </c>
      <c r="I15" s="63">
        <f>IF(cal!I15="","",cal!I15*IF($C$6="Survivors",1.02,1))</f>
        <v>432.31000000000006</v>
      </c>
      <c r="J15" s="63">
        <f>IF(cal!J15="","",cal!J15*IF($C$6="Survivors",1.02,1))</f>
        <v>532.33999999999992</v>
      </c>
      <c r="K15" s="63">
        <f>IF(cal!K15="","",cal!K15*IF($C$6="Survivors",1.02,1))</f>
        <v>362.61</v>
      </c>
      <c r="L15" s="63">
        <f>IF(cal!L15="","",cal!L15*IF($C$6="Survivors",1.02,1))</f>
        <v>480.09000000000003</v>
      </c>
      <c r="M15" s="63">
        <f>IF(cal!M15="","",cal!M15*IF($C$6="Survivors",1.02,1))</f>
        <v>310.36</v>
      </c>
      <c r="N15" s="63">
        <f>IF(cal!N15="","",cal!N15*IF($C$6="Survivors",1.02,1))</f>
        <v>558.01</v>
      </c>
      <c r="O15" s="63">
        <f>IF(cal!O15="","",cal!O15*IF($C$6="Survivors",1.02,1))</f>
        <v>388.28000000000003</v>
      </c>
      <c r="P15" s="63">
        <f>IF(cal!P15="","",cal!P15*IF($C$6="Survivors",1.02,1))</f>
        <v>590.33000000000004</v>
      </c>
      <c r="Q15" s="63">
        <f>IF(cal!Q15="","",cal!Q15*IF($C$6="Survivors",1.02,1))</f>
        <v>420.6</v>
      </c>
      <c r="R15" s="63">
        <f>IF(cal!R15="","",cal!R15*IF($C$6="Survivors",1.02,1))</f>
        <v>464.32</v>
      </c>
      <c r="S15" s="63">
        <f>IF(cal!S15="","",cal!S15*IF($C$6="Survivors",1.02,1))</f>
        <v>294.59000000000003</v>
      </c>
      <c r="T15" s="63">
        <f>IF(cal!T15="","",cal!T15*IF($C$6="Survivors",1.02,1))</f>
        <v>586.98</v>
      </c>
      <c r="U15" s="66">
        <f>IF(cal!U15="","",cal!U15*IF($C$6="Survivors",1.02,1))</f>
        <v>417.25</v>
      </c>
      <c r="V15" s="62">
        <f>IF(cal!V15="","",cal!V15*IF($C$6="Survivors",1.02,1))</f>
        <v>444.38</v>
      </c>
      <c r="W15" s="63">
        <f>IF(cal!W15="","",cal!W15*IF($C$6="Survivors",1.02,1))</f>
        <v>276.16000000000003</v>
      </c>
      <c r="X15" s="63">
        <f>IF(cal!X15="","",cal!X15*IF($C$6="Survivors",1.02,1))</f>
        <v>374.67999999999995</v>
      </c>
      <c r="Y15" s="63">
        <f>IF(cal!Y15="","",cal!Y15*IF($C$6="Survivors",1.02,1))</f>
        <v>206.45999999999998</v>
      </c>
      <c r="Z15" s="63">
        <f>IF(cal!Z15="","",cal!Z15*IF($C$6="Survivors",1.02,1))</f>
        <v>322.43</v>
      </c>
      <c r="AA15" s="63">
        <f>IF(cal!AA15="","",cal!AA15*IF($C$6="Survivors",1.02,1))</f>
        <v>154.21</v>
      </c>
      <c r="AB15" s="63">
        <f>IF(cal!AB15="","",cal!AB15*IF($C$6="Survivors",1.02,1))</f>
        <v>400.35</v>
      </c>
      <c r="AC15" s="63">
        <f>IF(cal!AC15="","",cal!AC15*IF($C$6="Survivors",1.02,1))</f>
        <v>232.13000000000002</v>
      </c>
      <c r="AD15" s="63">
        <f>IF(cal!AD15="","",cal!AD15*IF($C$6="Survivors",1.02,1))</f>
        <v>432.67000000000007</v>
      </c>
      <c r="AE15" s="63">
        <f>IF(cal!AE15="","",cal!AE15*IF($C$6="Survivors",1.02,1))</f>
        <v>264.45000000000005</v>
      </c>
      <c r="AF15" s="63">
        <f>IF(cal!AF15="","",cal!AF15*IF($C$6="Survivors",1.02,1))</f>
        <v>306.65999999999997</v>
      </c>
      <c r="AG15" s="63">
        <f>IF(cal!AG15="","",cal!AG15*IF($C$6="Survivors",1.02,1))</f>
        <v>138.44</v>
      </c>
      <c r="AH15" s="63">
        <f>IF(cal!AH15="","",cal!AH15*IF($C$6="Survivors",1.02,1))</f>
        <v>429.32000000000005</v>
      </c>
      <c r="AI15" s="65">
        <f>IF(cal!AI15="","",cal!AI15*IF($C$6="Survivors",1.02,1))</f>
        <v>261.10000000000002</v>
      </c>
    </row>
    <row r="16" spans="1:36" x14ac:dyDescent="0.25">
      <c r="A16" s="7"/>
      <c r="B16" s="45" t="s">
        <v>19</v>
      </c>
      <c r="C16" s="45"/>
      <c r="D16" s="62" t="str">
        <f>IF(cal!D16="","",cal!D16*IF($C$6="Survivors",1.02,1))</f>
        <v/>
      </c>
      <c r="E16" s="63" t="str">
        <f>IF(cal!E16="","",cal!E16*IF($C$6="Survivors",1.02,1))</f>
        <v/>
      </c>
      <c r="F16" s="64" t="str">
        <f>IF(cal!F16="","",cal!F16*IF($C$6="Survivors",1.02,1))</f>
        <v/>
      </c>
      <c r="G16" s="65" t="str">
        <f>IF(cal!G16="","",cal!G16*IF($C$6="Survivors",1.02,1))</f>
        <v/>
      </c>
      <c r="H16" s="62">
        <f>IF(cal!H16="","",cal!H16*IF($C$6="Survivors",1.02,1))</f>
        <v>514.44000000000005</v>
      </c>
      <c r="I16" s="63">
        <f>IF(cal!I16="","",cal!I16*IF($C$6="Survivors",1.02,1))</f>
        <v>344.71000000000004</v>
      </c>
      <c r="J16" s="63">
        <f>IF(cal!J16="","",cal!J16*IF($C$6="Survivors",1.02,1))</f>
        <v>451.07</v>
      </c>
      <c r="K16" s="63">
        <f>IF(cal!K16="","",cal!K16*IF($C$6="Survivors",1.02,1))</f>
        <v>281.34000000000003</v>
      </c>
      <c r="L16" s="63">
        <f>IF(cal!L16="","",cal!L16*IF($C$6="Survivors",1.02,1))</f>
        <v>403.57</v>
      </c>
      <c r="M16" s="63">
        <f>IF(cal!M16="","",cal!M16*IF($C$6="Survivors",1.02,1))</f>
        <v>233.84</v>
      </c>
      <c r="N16" s="63">
        <f>IF(cal!N16="","",cal!N16*IF($C$6="Survivors",1.02,1))</f>
        <v>474.40999999999997</v>
      </c>
      <c r="O16" s="63">
        <f>IF(cal!O16="","",cal!O16*IF($C$6="Survivors",1.02,1))</f>
        <v>304.68</v>
      </c>
      <c r="P16" s="63">
        <f>IF(cal!P16="","",cal!P16*IF($C$6="Survivors",1.02,1))</f>
        <v>503.78999999999996</v>
      </c>
      <c r="Q16" s="63">
        <f>IF(cal!Q16="","",cal!Q16*IF($C$6="Survivors",1.02,1))</f>
        <v>334.06</v>
      </c>
      <c r="R16" s="63">
        <f>IF(cal!R16="","",cal!R16*IF($C$6="Survivors",1.02,1))</f>
        <v>389.24</v>
      </c>
      <c r="S16" s="63">
        <f>IF(cal!S16="","",cal!S16*IF($C$6="Survivors",1.02,1))</f>
        <v>219.51</v>
      </c>
      <c r="T16" s="63">
        <f>IF(cal!T16="","",cal!T16*IF($C$6="Survivors",1.02,1))</f>
        <v>495.41999999999996</v>
      </c>
      <c r="U16" s="66">
        <f>IF(cal!U16="","",cal!U16*IF($C$6="Survivors",1.02,1))</f>
        <v>325.69</v>
      </c>
      <c r="V16" s="62">
        <f>IF(cal!V16="","",cal!V16*IF($C$6="Survivors",1.02,1))</f>
        <v>356.78</v>
      </c>
      <c r="W16" s="63">
        <f>IF(cal!W16="","",cal!W16*IF($C$6="Survivors",1.02,1))</f>
        <v>188.56</v>
      </c>
      <c r="X16" s="63">
        <f>IF(cal!X16="","",cal!X16*IF($C$6="Survivors",1.02,1))</f>
        <v>293.40999999999997</v>
      </c>
      <c r="Y16" s="63">
        <f>IF(cal!Y16="","",cal!Y16*IF($C$6="Survivors",1.02,1))</f>
        <v>125.19</v>
      </c>
      <c r="Z16" s="63">
        <f>IF(cal!Z16="","",cal!Z16*IF($C$6="Survivors",1.02,1))</f>
        <v>245.91</v>
      </c>
      <c r="AA16" s="63">
        <f>IF(cal!AA16="","",cal!AA16*IF($C$6="Survivors",1.02,1))</f>
        <v>77.69</v>
      </c>
      <c r="AB16" s="63">
        <f>IF(cal!AB16="","",cal!AB16*IF($C$6="Survivors",1.02,1))</f>
        <v>316.75</v>
      </c>
      <c r="AC16" s="63">
        <f>IF(cal!AC16="","",cal!AC16*IF($C$6="Survivors",1.02,1))</f>
        <v>148.53</v>
      </c>
      <c r="AD16" s="63">
        <f>IF(cal!AD16="","",cal!AD16*IF($C$6="Survivors",1.02,1))</f>
        <v>346.13</v>
      </c>
      <c r="AE16" s="63">
        <f>IF(cal!AE16="","",cal!AE16*IF($C$6="Survivors",1.02,1))</f>
        <v>177.91</v>
      </c>
      <c r="AF16" s="63">
        <f>IF(cal!AF16="","",cal!AF16*IF($C$6="Survivors",1.02,1))</f>
        <v>231.57999999999998</v>
      </c>
      <c r="AG16" s="63">
        <f>IF(cal!AG16="","",cal!AG16*IF($C$6="Survivors",1.02,1))</f>
        <v>63.36</v>
      </c>
      <c r="AH16" s="63">
        <f>IF(cal!AH16="","",cal!AH16*IF($C$6="Survivors",1.02,1))</f>
        <v>337.76</v>
      </c>
      <c r="AI16" s="65">
        <f>IF(cal!AI16="","",cal!AI16*IF($C$6="Survivors",1.02,1))</f>
        <v>169.54</v>
      </c>
    </row>
    <row r="17" spans="1:35" x14ac:dyDescent="0.25">
      <c r="A17" s="7"/>
      <c r="B17" s="45" t="s">
        <v>20</v>
      </c>
      <c r="C17" s="45"/>
      <c r="D17" s="62">
        <f>IF(cal!D17="","",cal!D17*IF($C$6="Survivors",1.02,1))</f>
        <v>651.76</v>
      </c>
      <c r="E17" s="63">
        <f>IF(cal!E17="","",cal!E17*IF($C$6="Survivors",1.02,1))</f>
        <v>312.3</v>
      </c>
      <c r="F17" s="64">
        <f>IF(cal!F17="","",cal!F17*IF($C$6="Survivors",1.02,1))</f>
        <v>336.44</v>
      </c>
      <c r="G17" s="65">
        <f>IF(cal!G17="","",cal!G17*IF($C$6="Survivors",1.02,1))</f>
        <v>0</v>
      </c>
      <c r="H17" s="62" t="str">
        <f>IF(cal!H17="","",cal!H17*IF($C$6="Survivors",1.02,1))</f>
        <v/>
      </c>
      <c r="I17" s="63" t="str">
        <f>IF(cal!I17="","",cal!I17*IF($C$6="Survivors",1.02,1))</f>
        <v/>
      </c>
      <c r="J17" s="63" t="str">
        <f>IF(cal!J17="","",cal!J17*IF($C$6="Survivors",1.02,1))</f>
        <v/>
      </c>
      <c r="K17" s="63" t="str">
        <f>IF(cal!K17="","",cal!K17*IF($C$6="Survivors",1.02,1))</f>
        <v/>
      </c>
      <c r="L17" s="63" t="str">
        <f>IF(cal!L17="","",cal!L17*IF($C$6="Survivors",1.02,1))</f>
        <v/>
      </c>
      <c r="M17" s="63" t="str">
        <f>IF(cal!M17="","",cal!M17*IF($C$6="Survivors",1.02,1))</f>
        <v/>
      </c>
      <c r="N17" s="63" t="str">
        <f>IF(cal!N17="","",cal!N17*IF($C$6="Survivors",1.02,1))</f>
        <v/>
      </c>
      <c r="O17" s="63" t="str">
        <f>IF(cal!O17="","",cal!O17*IF($C$6="Survivors",1.02,1))</f>
        <v/>
      </c>
      <c r="P17" s="63" t="str">
        <f>IF(cal!P17="","",cal!P17*IF($C$6="Survivors",1.02,1))</f>
        <v/>
      </c>
      <c r="Q17" s="63" t="str">
        <f>IF(cal!Q17="","",cal!Q17*IF($C$6="Survivors",1.02,1))</f>
        <v/>
      </c>
      <c r="R17" s="63" t="str">
        <f>IF(cal!R17="","",cal!R17*IF($C$6="Survivors",1.02,1))</f>
        <v/>
      </c>
      <c r="S17" s="63" t="str">
        <f>IF(cal!S17="","",cal!S17*IF($C$6="Survivors",1.02,1))</f>
        <v/>
      </c>
      <c r="T17" s="63" t="str">
        <f>IF(cal!T17="","",cal!T17*IF($C$6="Survivors",1.02,1))</f>
        <v/>
      </c>
      <c r="U17" s="66" t="str">
        <f>IF(cal!U17="","",cal!U17*IF($C$6="Survivors",1.02,1))</f>
        <v/>
      </c>
      <c r="V17" s="62" t="str">
        <f>IF(cal!V17="","",cal!V17*IF($C$6="Survivors",1.02,1))</f>
        <v/>
      </c>
      <c r="W17" s="63" t="str">
        <f>IF(cal!W17="","",cal!W17*IF($C$6="Survivors",1.02,1))</f>
        <v/>
      </c>
      <c r="X17" s="63" t="str">
        <f>IF(cal!X17="","",cal!X17*IF($C$6="Survivors",1.02,1))</f>
        <v/>
      </c>
      <c r="Y17" s="63" t="str">
        <f>IF(cal!Y17="","",cal!Y17*IF($C$6="Survivors",1.02,1))</f>
        <v/>
      </c>
      <c r="Z17" s="63" t="str">
        <f>IF(cal!Z17="","",cal!Z17*IF($C$6="Survivors",1.02,1))</f>
        <v/>
      </c>
      <c r="AA17" s="63" t="str">
        <f>IF(cal!AA17="","",cal!AA17*IF($C$6="Survivors",1.02,1))</f>
        <v/>
      </c>
      <c r="AB17" s="63" t="str">
        <f>IF(cal!AB17="","",cal!AB17*IF($C$6="Survivors",1.02,1))</f>
        <v/>
      </c>
      <c r="AC17" s="63" t="str">
        <f>IF(cal!AC17="","",cal!AC17*IF($C$6="Survivors",1.02,1))</f>
        <v/>
      </c>
      <c r="AD17" s="63" t="str">
        <f>IF(cal!AD17="","",cal!AD17*IF($C$6="Survivors",1.02,1))</f>
        <v/>
      </c>
      <c r="AE17" s="63" t="str">
        <f>IF(cal!AE17="","",cal!AE17*IF($C$6="Survivors",1.02,1))</f>
        <v/>
      </c>
      <c r="AF17" s="63" t="str">
        <f>IF(cal!AF17="","",cal!AF17*IF($C$6="Survivors",1.02,1))</f>
        <v/>
      </c>
      <c r="AG17" s="63" t="str">
        <f>IF(cal!AG17="","",cal!AG17*IF($C$6="Survivors",1.02,1))</f>
        <v/>
      </c>
      <c r="AH17" s="63" t="str">
        <f>IF(cal!AH17="","",cal!AH17*IF($C$6="Survivors",1.02,1))</f>
        <v/>
      </c>
      <c r="AI17" s="65" t="str">
        <f>IF(cal!AI17="","",cal!AI17*IF($C$6="Survivors",1.02,1))</f>
        <v/>
      </c>
    </row>
    <row r="18" spans="1:35" ht="6" customHeight="1" x14ac:dyDescent="0.25">
      <c r="A18" s="6"/>
      <c r="D18" s="62"/>
      <c r="E18" s="63"/>
      <c r="F18" s="64"/>
      <c r="G18" s="65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6"/>
      <c r="V18" s="62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5"/>
    </row>
    <row r="19" spans="1:35" ht="13" x14ac:dyDescent="0.3">
      <c r="A19" s="39" t="s">
        <v>12</v>
      </c>
      <c r="B19" s="44"/>
      <c r="C19" s="44"/>
      <c r="D19" s="67"/>
      <c r="E19" s="68"/>
      <c r="F19" s="69"/>
      <c r="G19" s="70"/>
      <c r="H19" s="67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71"/>
      <c r="V19" s="67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70"/>
    </row>
    <row r="20" spans="1:35" x14ac:dyDescent="0.25">
      <c r="A20" s="7"/>
      <c r="B20" s="45" t="s">
        <v>21</v>
      </c>
      <c r="C20" s="45"/>
      <c r="D20" s="62" t="str">
        <f>IF(cal!D20="","",cal!D20*IF($C$6="Survivors",1.02,1))</f>
        <v/>
      </c>
      <c r="E20" s="63" t="str">
        <f>IF(cal!E20="","",cal!E20*IF($C$6="Survivors",1.02,1))</f>
        <v/>
      </c>
      <c r="F20" s="64" t="str">
        <f>IF(cal!F20="","",cal!F20*IF($C$6="Survivors",1.02,1))</f>
        <v/>
      </c>
      <c r="G20" s="65" t="str">
        <f>IF(cal!G20="","",cal!G20*IF($C$6="Survivors",1.02,1))</f>
        <v/>
      </c>
      <c r="H20" s="62">
        <f>IF(cal!H20="","",cal!H20*IF($C$6="Survivors",1.02,1))</f>
        <v>480.36</v>
      </c>
      <c r="I20" s="63">
        <f>IF(cal!I20="","",cal!I20*IF($C$6="Survivors",1.02,1))</f>
        <v>310.63</v>
      </c>
      <c r="J20" s="63">
        <f>IF(cal!J20="","",cal!J20*IF($C$6="Survivors",1.02,1))</f>
        <v>436.01</v>
      </c>
      <c r="K20" s="63">
        <f>IF(cal!K20="","",cal!K20*IF($C$6="Survivors",1.02,1))</f>
        <v>266.27999999999997</v>
      </c>
      <c r="L20" s="63">
        <f>IF(cal!L20="","",cal!L20*IF($C$6="Survivors",1.02,1))</f>
        <v>402.76</v>
      </c>
      <c r="M20" s="63">
        <f>IF(cal!M20="","",cal!M20*IF($C$6="Survivors",1.02,1))</f>
        <v>233.03</v>
      </c>
      <c r="N20" s="63">
        <f>IF(cal!N20="","",cal!N20*IF($C$6="Survivors",1.02,1))</f>
        <v>452.34000000000003</v>
      </c>
      <c r="O20" s="63">
        <f>IF(cal!O20="","",cal!O20*IF($C$6="Survivors",1.02,1))</f>
        <v>282.61</v>
      </c>
      <c r="P20" s="63">
        <f>IF(cal!P20="","",cal!P20*IF($C$6="Survivors",1.02,1))</f>
        <v>472.90999999999997</v>
      </c>
      <c r="Q20" s="63">
        <f>IF(cal!Q20="","",cal!Q20*IF($C$6="Survivors",1.02,1))</f>
        <v>303.18</v>
      </c>
      <c r="R20" s="63">
        <f>IF(cal!R20="","",cal!R20*IF($C$6="Survivors",1.02,1))</f>
        <v>392.71999999999997</v>
      </c>
      <c r="S20" s="63">
        <f>IF(cal!S20="","",cal!S20*IF($C$6="Survivors",1.02,1))</f>
        <v>222.99</v>
      </c>
      <c r="T20" s="63">
        <f>IF(cal!T20="","",cal!T20*IF($C$6="Survivors",1.02,1))</f>
        <v>468.29999999999995</v>
      </c>
      <c r="U20" s="66">
        <f>IF(cal!U20="","",cal!U20*IF($C$6="Survivors",1.02,1))</f>
        <v>298.57</v>
      </c>
      <c r="V20" s="62">
        <f>IF(cal!V20="","",cal!V20*IF($C$6="Survivors",1.02,1))</f>
        <v>322.70000000000005</v>
      </c>
      <c r="W20" s="63">
        <f>IF(cal!W20="","",cal!W20*IF($C$6="Survivors",1.02,1))</f>
        <v>154.48000000000002</v>
      </c>
      <c r="X20" s="63">
        <f>IF(cal!X20="","",cal!X20*IF($C$6="Survivors",1.02,1))</f>
        <v>278.35000000000002</v>
      </c>
      <c r="Y20" s="63">
        <f>IF(cal!Y20="","",cal!Y20*IF($C$6="Survivors",1.02,1))</f>
        <v>110.13</v>
      </c>
      <c r="Z20" s="63">
        <f>IF(cal!Z20="","",cal!Z20*IF($C$6="Survivors",1.02,1))</f>
        <v>245.1</v>
      </c>
      <c r="AA20" s="63">
        <f>IF(cal!AA20="","",cal!AA20*IF($C$6="Survivors",1.02,1))</f>
        <v>76.88</v>
      </c>
      <c r="AB20" s="63">
        <f>IF(cal!AB20="","",cal!AB20*IF($C$6="Survivors",1.02,1))</f>
        <v>294.68</v>
      </c>
      <c r="AC20" s="63">
        <f>IF(cal!AC20="","",cal!AC20*IF($C$6="Survivors",1.02,1))</f>
        <v>126.46000000000001</v>
      </c>
      <c r="AD20" s="63">
        <f>IF(cal!AD20="","",cal!AD20*IF($C$6="Survivors",1.02,1))</f>
        <v>315.25</v>
      </c>
      <c r="AE20" s="63">
        <f>IF(cal!AE20="","",cal!AE20*IF($C$6="Survivors",1.02,1))</f>
        <v>147.03</v>
      </c>
      <c r="AF20" s="63">
        <f>IF(cal!AF20="","",cal!AF20*IF($C$6="Survivors",1.02,1))</f>
        <v>235.06</v>
      </c>
      <c r="AG20" s="63">
        <f>IF(cal!AG20="","",cal!AG20*IF($C$6="Survivors",1.02,1))</f>
        <v>66.839999999999989</v>
      </c>
      <c r="AH20" s="63">
        <f>IF(cal!AH20="","",cal!AH20*IF($C$6="Survivors",1.02,1))</f>
        <v>310.64</v>
      </c>
      <c r="AI20" s="65">
        <f>IF(cal!AI20="","",cal!AI20*IF($C$6="Survivors",1.02,1))</f>
        <v>142.41999999999999</v>
      </c>
    </row>
    <row r="21" spans="1:35" ht="6" customHeight="1" x14ac:dyDescent="0.25">
      <c r="A21" s="6"/>
      <c r="D21" s="62"/>
      <c r="E21" s="63"/>
      <c r="F21" s="64"/>
      <c r="G21" s="65"/>
      <c r="H21" s="62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6"/>
      <c r="V21" s="62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5"/>
    </row>
    <row r="22" spans="1:35" ht="13" x14ac:dyDescent="0.3">
      <c r="A22" s="39" t="s">
        <v>11</v>
      </c>
      <c r="B22" s="44"/>
      <c r="C22" s="44"/>
      <c r="D22" s="67"/>
      <c r="E22" s="68"/>
      <c r="F22" s="69"/>
      <c r="G22" s="70"/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71"/>
      <c r="V22" s="67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70"/>
    </row>
    <row r="23" spans="1:35" x14ac:dyDescent="0.25">
      <c r="A23" s="7"/>
      <c r="B23" s="45" t="s">
        <v>22</v>
      </c>
      <c r="C23" s="45"/>
      <c r="D23" s="62" t="str">
        <f>IF(cal!D23="","",cal!D23*IF($C$6="Survivors",1.02,1))</f>
        <v/>
      </c>
      <c r="E23" s="63" t="str">
        <f>IF(cal!E23="","",cal!E23*IF($C$6="Survivors",1.02,1))</f>
        <v/>
      </c>
      <c r="F23" s="64" t="str">
        <f>IF(cal!F23="","",cal!F23*IF($C$6="Survivors",1.02,1))</f>
        <v/>
      </c>
      <c r="G23" s="65" t="str">
        <f>IF(cal!G23="","",cal!G23*IF($C$6="Survivors",1.02,1))</f>
        <v/>
      </c>
      <c r="H23" s="62">
        <f>IF(cal!H23="","",cal!H23*IF($C$6="Survivors",1.02,1))</f>
        <v>514.44000000000005</v>
      </c>
      <c r="I23" s="63">
        <f>IF(cal!I23="","",cal!I23*IF($C$6="Survivors",1.02,1))</f>
        <v>344.71000000000004</v>
      </c>
      <c r="J23" s="63">
        <f>IF(cal!J23="","",cal!J23*IF($C$6="Survivors",1.02,1))</f>
        <v>451.07</v>
      </c>
      <c r="K23" s="63">
        <f>IF(cal!K23="","",cal!K23*IF($C$6="Survivors",1.02,1))</f>
        <v>281.34000000000003</v>
      </c>
      <c r="L23" s="63">
        <f>IF(cal!L23="","",cal!L23*IF($C$6="Survivors",1.02,1))</f>
        <v>403.57</v>
      </c>
      <c r="M23" s="63">
        <f>IF(cal!M23="","",cal!M23*IF($C$6="Survivors",1.02,1))</f>
        <v>233.84</v>
      </c>
      <c r="N23" s="63">
        <f>IF(cal!N23="","",cal!N23*IF($C$6="Survivors",1.02,1))</f>
        <v>474.40999999999997</v>
      </c>
      <c r="O23" s="63">
        <f>IF(cal!O23="","",cal!O23*IF($C$6="Survivors",1.02,1))</f>
        <v>304.68</v>
      </c>
      <c r="P23" s="63">
        <f>IF(cal!P23="","",cal!P23*IF($C$6="Survivors",1.02,1))</f>
        <v>503.78999999999996</v>
      </c>
      <c r="Q23" s="63">
        <f>IF(cal!Q23="","",cal!Q23*IF($C$6="Survivors",1.02,1))</f>
        <v>334.06</v>
      </c>
      <c r="R23" s="63">
        <f>IF(cal!R23="","",cal!R23*IF($C$6="Survivors",1.02,1))</f>
        <v>389.24</v>
      </c>
      <c r="S23" s="63">
        <f>IF(cal!S23="","",cal!S23*IF($C$6="Survivors",1.02,1))</f>
        <v>219.51</v>
      </c>
      <c r="T23" s="63">
        <f>IF(cal!T23="","",cal!T23*IF($C$6="Survivors",1.02,1))</f>
        <v>495.41999999999996</v>
      </c>
      <c r="U23" s="66">
        <f>IF(cal!U23="","",cal!U23*IF($C$6="Survivors",1.02,1))</f>
        <v>325.69</v>
      </c>
      <c r="V23" s="62">
        <f>IF(cal!V23="","",cal!V23*IF($C$6="Survivors",1.02,1))</f>
        <v>356.78</v>
      </c>
      <c r="W23" s="63">
        <f>IF(cal!W23="","",cal!W23*IF($C$6="Survivors",1.02,1))</f>
        <v>188.56</v>
      </c>
      <c r="X23" s="63">
        <f>IF(cal!X23="","",cal!X23*IF($C$6="Survivors",1.02,1))</f>
        <v>293.40999999999997</v>
      </c>
      <c r="Y23" s="63">
        <f>IF(cal!Y23="","",cal!Y23*IF($C$6="Survivors",1.02,1))</f>
        <v>125.19</v>
      </c>
      <c r="Z23" s="63">
        <f>IF(cal!Z23="","",cal!Z23*IF($C$6="Survivors",1.02,1))</f>
        <v>245.91</v>
      </c>
      <c r="AA23" s="63">
        <f>IF(cal!AA23="","",cal!AA23*IF($C$6="Survivors",1.02,1))</f>
        <v>77.69</v>
      </c>
      <c r="AB23" s="63">
        <f>IF(cal!AB23="","",cal!AB23*IF($C$6="Survivors",1.02,1))</f>
        <v>316.75</v>
      </c>
      <c r="AC23" s="63">
        <f>IF(cal!AC23="","",cal!AC23*IF($C$6="Survivors",1.02,1))</f>
        <v>148.53</v>
      </c>
      <c r="AD23" s="63">
        <f>IF(cal!AD23="","",cal!AD23*IF($C$6="Survivors",1.02,1))</f>
        <v>346.13</v>
      </c>
      <c r="AE23" s="63">
        <f>IF(cal!AE23="","",cal!AE23*IF($C$6="Survivors",1.02,1))</f>
        <v>177.91</v>
      </c>
      <c r="AF23" s="63">
        <f>IF(cal!AF23="","",cal!AF23*IF($C$6="Survivors",1.02,1))</f>
        <v>231.57999999999998</v>
      </c>
      <c r="AG23" s="63">
        <f>IF(cal!AG23="","",cal!AG23*IF($C$6="Survivors",1.02,1))</f>
        <v>63.36</v>
      </c>
      <c r="AH23" s="63">
        <f>IF(cal!AH23="","",cal!AH23*IF($C$6="Survivors",1.02,1))</f>
        <v>337.76</v>
      </c>
      <c r="AI23" s="65">
        <f>IF(cal!AI23="","",cal!AI23*IF($C$6="Survivors",1.02,1))</f>
        <v>169.54</v>
      </c>
    </row>
    <row r="24" spans="1:35" x14ac:dyDescent="0.25">
      <c r="A24" s="7"/>
      <c r="B24" s="45" t="s">
        <v>23</v>
      </c>
      <c r="C24" s="45"/>
      <c r="D24" s="62">
        <f>IF(cal!D24="","",cal!D24*IF($C$6="Survivors",1.02,1))</f>
        <v>651.76</v>
      </c>
      <c r="E24" s="63">
        <f>IF(cal!E24="","",cal!E24*IF($C$6="Survivors",1.02,1))</f>
        <v>312.3</v>
      </c>
      <c r="F24" s="64">
        <f>IF(cal!F24="","",cal!F24*IF($C$6="Survivors",1.02,1))</f>
        <v>336.44</v>
      </c>
      <c r="G24" s="65">
        <f>IF(cal!G24="","",cal!G24*IF($C$6="Survivors",1.02,1))</f>
        <v>0</v>
      </c>
      <c r="H24" s="62" t="str">
        <f>IF(cal!H24="","",cal!H24*IF($C$6="Survivors",1.02,1))</f>
        <v/>
      </c>
      <c r="I24" s="63" t="str">
        <f>IF(cal!I24="","",cal!I24*IF($C$6="Survivors",1.02,1))</f>
        <v/>
      </c>
      <c r="J24" s="63" t="str">
        <f>IF(cal!J24="","",cal!J24*IF($C$6="Survivors",1.02,1))</f>
        <v/>
      </c>
      <c r="K24" s="63" t="str">
        <f>IF(cal!K24="","",cal!K24*IF($C$6="Survivors",1.02,1))</f>
        <v/>
      </c>
      <c r="L24" s="63" t="str">
        <f>IF(cal!L24="","",cal!L24*IF($C$6="Survivors",1.02,1))</f>
        <v/>
      </c>
      <c r="M24" s="63" t="str">
        <f>IF(cal!M24="","",cal!M24*IF($C$6="Survivors",1.02,1))</f>
        <v/>
      </c>
      <c r="N24" s="63" t="str">
        <f>IF(cal!N24="","",cal!N24*IF($C$6="Survivors",1.02,1))</f>
        <v/>
      </c>
      <c r="O24" s="63" t="str">
        <f>IF(cal!O24="","",cal!O24*IF($C$6="Survivors",1.02,1))</f>
        <v/>
      </c>
      <c r="P24" s="63" t="str">
        <f>IF(cal!P24="","",cal!P24*IF($C$6="Survivors",1.02,1))</f>
        <v/>
      </c>
      <c r="Q24" s="63" t="str">
        <f>IF(cal!Q24="","",cal!Q24*IF($C$6="Survivors",1.02,1))</f>
        <v/>
      </c>
      <c r="R24" s="63" t="str">
        <f>IF(cal!R24="","",cal!R24*IF($C$6="Survivors",1.02,1))</f>
        <v/>
      </c>
      <c r="S24" s="63" t="str">
        <f>IF(cal!S24="","",cal!S24*IF($C$6="Survivors",1.02,1))</f>
        <v/>
      </c>
      <c r="T24" s="63" t="str">
        <f>IF(cal!T24="","",cal!T24*IF($C$6="Survivors",1.02,1))</f>
        <v/>
      </c>
      <c r="U24" s="66" t="str">
        <f>IF(cal!U24="","",cal!U24*IF($C$6="Survivors",1.02,1))</f>
        <v/>
      </c>
      <c r="V24" s="62" t="str">
        <f>IF(cal!V24="","",cal!V24*IF($C$6="Survivors",1.02,1))</f>
        <v/>
      </c>
      <c r="W24" s="63" t="str">
        <f>IF(cal!W24="","",cal!W24*IF($C$6="Survivors",1.02,1))</f>
        <v/>
      </c>
      <c r="X24" s="63" t="str">
        <f>IF(cal!X24="","",cal!X24*IF($C$6="Survivors",1.02,1))</f>
        <v/>
      </c>
      <c r="Y24" s="63" t="str">
        <f>IF(cal!Y24="","",cal!Y24*IF($C$6="Survivors",1.02,1))</f>
        <v/>
      </c>
      <c r="Z24" s="63" t="str">
        <f>IF(cal!Z24="","",cal!Z24*IF($C$6="Survivors",1.02,1))</f>
        <v/>
      </c>
      <c r="AA24" s="63" t="str">
        <f>IF(cal!AA24="","",cal!AA24*IF($C$6="Survivors",1.02,1))</f>
        <v/>
      </c>
      <c r="AB24" s="63" t="str">
        <f>IF(cal!AB24="","",cal!AB24*IF($C$6="Survivors",1.02,1))</f>
        <v/>
      </c>
      <c r="AC24" s="63" t="str">
        <f>IF(cal!AC24="","",cal!AC24*IF($C$6="Survivors",1.02,1))</f>
        <v/>
      </c>
      <c r="AD24" s="63" t="str">
        <f>IF(cal!AD24="","",cal!AD24*IF($C$6="Survivors",1.02,1))</f>
        <v/>
      </c>
      <c r="AE24" s="63" t="str">
        <f>IF(cal!AE24="","",cal!AE24*IF($C$6="Survivors",1.02,1))</f>
        <v/>
      </c>
      <c r="AF24" s="63" t="str">
        <f>IF(cal!AF24="","",cal!AF24*IF($C$6="Survivors",1.02,1))</f>
        <v/>
      </c>
      <c r="AG24" s="63" t="str">
        <f>IF(cal!AG24="","",cal!AG24*IF($C$6="Survivors",1.02,1))</f>
        <v/>
      </c>
      <c r="AH24" s="63" t="str">
        <f>IF(cal!AH24="","",cal!AH24*IF($C$6="Survivors",1.02,1))</f>
        <v/>
      </c>
      <c r="AI24" s="65" t="str">
        <f>IF(cal!AI24="","",cal!AI24*IF($C$6="Survivors",1.02,1))</f>
        <v/>
      </c>
    </row>
    <row r="25" spans="1:35" ht="6" customHeight="1" x14ac:dyDescent="0.25">
      <c r="A25" s="6"/>
      <c r="D25" s="62"/>
      <c r="E25" s="63"/>
      <c r="F25" s="64"/>
      <c r="G25" s="65"/>
      <c r="H25" s="62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6"/>
      <c r="V25" s="62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5"/>
    </row>
    <row r="26" spans="1:35" ht="13" x14ac:dyDescent="0.3">
      <c r="A26" s="39" t="s">
        <v>14</v>
      </c>
      <c r="B26" s="44"/>
      <c r="C26" s="44"/>
      <c r="D26" s="67"/>
      <c r="E26" s="68"/>
      <c r="F26" s="69"/>
      <c r="G26" s="70"/>
      <c r="H26" s="67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71"/>
      <c r="V26" s="67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70"/>
    </row>
    <row r="27" spans="1:35" x14ac:dyDescent="0.25">
      <c r="A27" s="7"/>
      <c r="B27" s="45" t="s">
        <v>24</v>
      </c>
      <c r="C27" s="45"/>
      <c r="D27" s="62" t="str">
        <f>IF(cal!D27="","",cal!D27*IF($C$6="Survivors",1.02,1))</f>
        <v/>
      </c>
      <c r="E27" s="63" t="str">
        <f>IF(cal!E27="","",cal!E27*IF($C$6="Survivors",1.02,1))</f>
        <v/>
      </c>
      <c r="F27" s="64" t="str">
        <f>IF(cal!F27="","",cal!F27*IF($C$6="Survivors",1.02,1))</f>
        <v/>
      </c>
      <c r="G27" s="65" t="str">
        <f>IF(cal!G27="","",cal!G27*IF($C$6="Survivors",1.02,1))</f>
        <v/>
      </c>
      <c r="H27" s="62">
        <f>IF(cal!H27="","",cal!H27*IF($C$6="Survivors",1.02,1))</f>
        <v>756.52</v>
      </c>
      <c r="I27" s="63">
        <f>IF(cal!I27="","",cal!I27*IF($C$6="Survivors",1.02,1))</f>
        <v>586.79000000000008</v>
      </c>
      <c r="J27" s="63">
        <f>IF(cal!J27="","",cal!J27*IF($C$6="Survivors",1.02,1))</f>
        <v>642.47</v>
      </c>
      <c r="K27" s="63">
        <f>IF(cal!K27="","",cal!K27*IF($C$6="Survivors",1.02,1))</f>
        <v>472.74</v>
      </c>
      <c r="L27" s="63">
        <f>IF(cal!L27="","",cal!L27*IF($C$6="Survivors",1.02,1))</f>
        <v>556.97</v>
      </c>
      <c r="M27" s="63">
        <f>IF(cal!M27="","",cal!M27*IF($C$6="Survivors",1.02,1))</f>
        <v>387.24</v>
      </c>
      <c r="N27" s="63">
        <f>IF(cal!N27="","",cal!N27*IF($C$6="Survivors",1.02,1))</f>
        <v>684.47</v>
      </c>
      <c r="O27" s="63">
        <f>IF(cal!O27="","",cal!O27*IF($C$6="Survivors",1.02,1))</f>
        <v>514.74</v>
      </c>
      <c r="P27" s="63">
        <f>IF(cal!P27="","",cal!P27*IF($C$6="Survivors",1.02,1))</f>
        <v>737.36</v>
      </c>
      <c r="Q27" s="63">
        <f>IF(cal!Q27="","",cal!Q27*IF($C$6="Survivors",1.02,1))</f>
        <v>567.63</v>
      </c>
      <c r="R27" s="63">
        <f>IF(cal!R27="","",cal!R27*IF($C$6="Survivors",1.02,1))</f>
        <v>531.16</v>
      </c>
      <c r="S27" s="63">
        <f>IF(cal!S27="","",cal!S27*IF($C$6="Survivors",1.02,1))</f>
        <v>361.42999999999995</v>
      </c>
      <c r="T27" s="63">
        <f>IF(cal!T27="","",cal!T27*IF($C$6="Survivors",1.02,1))</f>
        <v>729.4</v>
      </c>
      <c r="U27" s="66">
        <f>IF(cal!U27="","",cal!U27*IF($C$6="Survivors",1.02,1))</f>
        <v>559.66999999999996</v>
      </c>
      <c r="V27" s="62">
        <f>IF(cal!V27="","",cal!V27*IF($C$6="Survivors",1.02,1))</f>
        <v>598.86</v>
      </c>
      <c r="W27" s="63">
        <f>IF(cal!W27="","",cal!W27*IF($C$6="Survivors",1.02,1))</f>
        <v>430.64000000000004</v>
      </c>
      <c r="X27" s="63">
        <f>IF(cal!X27="","",cal!X27*IF($C$6="Survivors",1.02,1))</f>
        <v>484.80999999999995</v>
      </c>
      <c r="Y27" s="63">
        <f>IF(cal!Y27="","",cal!Y27*IF($C$6="Survivors",1.02,1))</f>
        <v>316.58999999999997</v>
      </c>
      <c r="Z27" s="63">
        <f>IF(cal!Z27="","",cal!Z27*IF($C$6="Survivors",1.02,1))</f>
        <v>399.31</v>
      </c>
      <c r="AA27" s="63">
        <f>IF(cal!AA27="","",cal!AA27*IF($C$6="Survivors",1.02,1))</f>
        <v>231.09</v>
      </c>
      <c r="AB27" s="63">
        <f>IF(cal!AB27="","",cal!AB27*IF($C$6="Survivors",1.02,1))</f>
        <v>526.81000000000006</v>
      </c>
      <c r="AC27" s="63">
        <f>IF(cal!AC27="","",cal!AC27*IF($C$6="Survivors",1.02,1))</f>
        <v>358.59000000000003</v>
      </c>
      <c r="AD27" s="63">
        <f>IF(cal!AD27="","",cal!AD27*IF($C$6="Survivors",1.02,1))</f>
        <v>579.70000000000005</v>
      </c>
      <c r="AE27" s="63">
        <f>IF(cal!AE27="","",cal!AE27*IF($C$6="Survivors",1.02,1))</f>
        <v>411.48</v>
      </c>
      <c r="AF27" s="63">
        <f>IF(cal!AF27="","",cal!AF27*IF($C$6="Survivors",1.02,1))</f>
        <v>373.5</v>
      </c>
      <c r="AG27" s="63">
        <f>IF(cal!AG27="","",cal!AG27*IF($C$6="Survivors",1.02,1))</f>
        <v>205.27999999999997</v>
      </c>
      <c r="AH27" s="63">
        <f>IF(cal!AH27="","",cal!AH27*IF($C$6="Survivors",1.02,1))</f>
        <v>571.74</v>
      </c>
      <c r="AI27" s="65">
        <f>IF(cal!AI27="","",cal!AI27*IF($C$6="Survivors",1.02,1))</f>
        <v>403.52</v>
      </c>
    </row>
    <row r="28" spans="1:35" x14ac:dyDescent="0.25">
      <c r="A28" s="7"/>
      <c r="B28" s="45" t="s">
        <v>25</v>
      </c>
      <c r="C28" s="45"/>
      <c r="D28" s="62" t="str">
        <f>IF(cal!D28="","",cal!D28*IF($C$6="Survivors",1.02,1))</f>
        <v/>
      </c>
      <c r="E28" s="63" t="str">
        <f>IF(cal!E28="","",cal!E28*IF($C$6="Survivors",1.02,1))</f>
        <v/>
      </c>
      <c r="F28" s="64" t="str">
        <f>IF(cal!F28="","",cal!F28*IF($C$6="Survivors",1.02,1))</f>
        <v/>
      </c>
      <c r="G28" s="65" t="str">
        <f>IF(cal!G28="","",cal!G28*IF($C$6="Survivors",1.02,1))</f>
        <v/>
      </c>
      <c r="H28" s="62">
        <f>IF(cal!H28="","",cal!H28*IF($C$6="Survivors",1.02,1))</f>
        <v>668.92000000000007</v>
      </c>
      <c r="I28" s="63">
        <f>IF(cal!I28="","",cal!I28*IF($C$6="Survivors",1.02,1))</f>
        <v>499.19000000000005</v>
      </c>
      <c r="J28" s="63">
        <f>IF(cal!J28="","",cal!J28*IF($C$6="Survivors",1.02,1))</f>
        <v>561.20000000000005</v>
      </c>
      <c r="K28" s="63">
        <f>IF(cal!K28="","",cal!K28*IF($C$6="Survivors",1.02,1))</f>
        <v>391.47</v>
      </c>
      <c r="L28" s="63">
        <f>IF(cal!L28="","",cal!L28*IF($C$6="Survivors",1.02,1))</f>
        <v>480.45</v>
      </c>
      <c r="M28" s="63">
        <f>IF(cal!M28="","",cal!M28*IF($C$6="Survivors",1.02,1))</f>
        <v>310.72000000000003</v>
      </c>
      <c r="N28" s="63">
        <f>IF(cal!N28="","",cal!N28*IF($C$6="Survivors",1.02,1))</f>
        <v>600.87</v>
      </c>
      <c r="O28" s="63">
        <f>IF(cal!O28="","",cal!O28*IF($C$6="Survivors",1.02,1))</f>
        <v>431.14</v>
      </c>
      <c r="P28" s="63">
        <f>IF(cal!P28="","",cal!P28*IF($C$6="Survivors",1.02,1))</f>
        <v>650.81999999999994</v>
      </c>
      <c r="Q28" s="63">
        <f>IF(cal!Q28="","",cal!Q28*IF($C$6="Survivors",1.02,1))</f>
        <v>481.09000000000003</v>
      </c>
      <c r="R28" s="63">
        <f>IF(cal!R28="","",cal!R28*IF($C$6="Survivors",1.02,1))</f>
        <v>456.08</v>
      </c>
      <c r="S28" s="63">
        <f>IF(cal!S28="","",cal!S28*IF($C$6="Survivors",1.02,1))</f>
        <v>286.35000000000002</v>
      </c>
      <c r="T28" s="63">
        <f>IF(cal!T28="","",cal!T28*IF($C$6="Survivors",1.02,1))</f>
        <v>637.83999999999992</v>
      </c>
      <c r="U28" s="66">
        <f>IF(cal!U28="","",cal!U28*IF($C$6="Survivors",1.02,1))</f>
        <v>468.11</v>
      </c>
      <c r="V28" s="62">
        <f>IF(cal!V28="","",cal!V28*IF($C$6="Survivors",1.02,1))</f>
        <v>511.26</v>
      </c>
      <c r="W28" s="63">
        <f>IF(cal!W28="","",cal!W28*IF($C$6="Survivors",1.02,1))</f>
        <v>343.04</v>
      </c>
      <c r="X28" s="63">
        <f>IF(cal!X28="","",cal!X28*IF($C$6="Survivors",1.02,1))</f>
        <v>403.53999999999996</v>
      </c>
      <c r="Y28" s="63">
        <f>IF(cal!Y28="","",cal!Y28*IF($C$6="Survivors",1.02,1))</f>
        <v>235.32</v>
      </c>
      <c r="Z28" s="63">
        <f>IF(cal!Z28="","",cal!Z28*IF($C$6="Survivors",1.02,1))</f>
        <v>322.78999999999996</v>
      </c>
      <c r="AA28" s="63">
        <f>IF(cal!AA28="","",cal!AA28*IF($C$6="Survivors",1.02,1))</f>
        <v>154.57</v>
      </c>
      <c r="AB28" s="63">
        <f>IF(cal!AB28="","",cal!AB28*IF($C$6="Survivors",1.02,1))</f>
        <v>443.21000000000004</v>
      </c>
      <c r="AC28" s="63">
        <f>IF(cal!AC28="","",cal!AC28*IF($C$6="Survivors",1.02,1))</f>
        <v>274.99</v>
      </c>
      <c r="AD28" s="63">
        <f>IF(cal!AD28="","",cal!AD28*IF($C$6="Survivors",1.02,1))</f>
        <v>493.15999999999997</v>
      </c>
      <c r="AE28" s="63">
        <f>IF(cal!AE28="","",cal!AE28*IF($C$6="Survivors",1.02,1))</f>
        <v>324.94</v>
      </c>
      <c r="AF28" s="63">
        <f>IF(cal!AF28="","",cal!AF28*IF($C$6="Survivors",1.02,1))</f>
        <v>298.41999999999996</v>
      </c>
      <c r="AG28" s="63">
        <f>IF(cal!AG28="","",cal!AG28*IF($C$6="Survivors",1.02,1))</f>
        <v>130.19999999999999</v>
      </c>
      <c r="AH28" s="63">
        <f>IF(cal!AH28="","",cal!AH28*IF($C$6="Survivors",1.02,1))</f>
        <v>480.17999999999995</v>
      </c>
      <c r="AI28" s="65">
        <f>IF(cal!AI28="","",cal!AI28*IF($C$6="Survivors",1.02,1))</f>
        <v>311.95999999999998</v>
      </c>
    </row>
    <row r="29" spans="1:35" x14ac:dyDescent="0.25">
      <c r="A29" s="7"/>
      <c r="B29" s="45" t="s">
        <v>26</v>
      </c>
      <c r="C29" s="45"/>
      <c r="D29" s="62" t="str">
        <f>IF(cal!D29="","",cal!D29*IF($C$6="Survivors",1.02,1))</f>
        <v/>
      </c>
      <c r="E29" s="63" t="str">
        <f>IF(cal!E29="","",cal!E29*IF($C$6="Survivors",1.02,1))</f>
        <v/>
      </c>
      <c r="F29" s="64" t="str">
        <f>IF(cal!F29="","",cal!F29*IF($C$6="Survivors",1.02,1))</f>
        <v/>
      </c>
      <c r="G29" s="65" t="str">
        <f>IF(cal!G29="","",cal!G29*IF($C$6="Survivors",1.02,1))</f>
        <v/>
      </c>
      <c r="H29" s="62">
        <f>IF(cal!H29="","",cal!H29*IF($C$6="Survivors",1.02,1))</f>
        <v>806.24</v>
      </c>
      <c r="I29" s="63">
        <f>IF(cal!I29="","",cal!I29*IF($C$6="Survivors",1.02,1))</f>
        <v>466.78000000000003</v>
      </c>
      <c r="J29" s="63">
        <f>IF(cal!J29="","",cal!J29*IF($C$6="Survivors",1.02,1))</f>
        <v>761.89</v>
      </c>
      <c r="K29" s="63">
        <f>IF(cal!K29="","",cal!K29*IF($C$6="Survivors",1.02,1))</f>
        <v>422.43</v>
      </c>
      <c r="L29" s="63">
        <f>IF(cal!L29="","",cal!L29*IF($C$6="Survivors",1.02,1))</f>
        <v>728.64</v>
      </c>
      <c r="M29" s="63">
        <f>IF(cal!M29="","",cal!M29*IF($C$6="Survivors",1.02,1))</f>
        <v>389.18</v>
      </c>
      <c r="N29" s="63">
        <f>IF(cal!N29="","",cal!N29*IF($C$6="Survivors",1.02,1))</f>
        <v>778.22</v>
      </c>
      <c r="O29" s="63">
        <f>IF(cal!O29="","",cal!O29*IF($C$6="Survivors",1.02,1))</f>
        <v>438.76</v>
      </c>
      <c r="P29" s="63">
        <f>IF(cal!P29="","",cal!P29*IF($C$6="Survivors",1.02,1))</f>
        <v>798.79</v>
      </c>
      <c r="Q29" s="63">
        <f>IF(cal!Q29="","",cal!Q29*IF($C$6="Survivors",1.02,1))</f>
        <v>459.33000000000004</v>
      </c>
      <c r="R29" s="63">
        <f>IF(cal!R29="","",cal!R29*IF($C$6="Survivors",1.02,1))</f>
        <v>718.6</v>
      </c>
      <c r="S29" s="63">
        <f>IF(cal!S29="","",cal!S29*IF($C$6="Survivors",1.02,1))</f>
        <v>379.14</v>
      </c>
      <c r="T29" s="63">
        <f>IF(cal!T29="","",cal!T29*IF($C$6="Survivors",1.02,1))</f>
        <v>794.18</v>
      </c>
      <c r="U29" s="66">
        <f>IF(cal!U29="","",cal!U29*IF($C$6="Survivors",1.02,1))</f>
        <v>454.72</v>
      </c>
      <c r="V29" s="62">
        <f>IF(cal!V29="","",cal!V29*IF($C$6="Survivors",1.02,1))</f>
        <v>490.92</v>
      </c>
      <c r="W29" s="63">
        <f>IF(cal!W29="","",cal!W29*IF($C$6="Survivors",1.02,1))</f>
        <v>154.48000000000002</v>
      </c>
      <c r="X29" s="63">
        <f>IF(cal!X29="","",cal!X29*IF($C$6="Survivors",1.02,1))</f>
        <v>446.57</v>
      </c>
      <c r="Y29" s="63">
        <f>IF(cal!Y29="","",cal!Y29*IF($C$6="Survivors",1.02,1))</f>
        <v>110.13</v>
      </c>
      <c r="Z29" s="63">
        <f>IF(cal!Z29="","",cal!Z29*IF($C$6="Survivors",1.02,1))</f>
        <v>413.32</v>
      </c>
      <c r="AA29" s="63">
        <f>IF(cal!AA29="","",cal!AA29*IF($C$6="Survivors",1.02,1))</f>
        <v>76.88</v>
      </c>
      <c r="AB29" s="63">
        <f>IF(cal!AB29="","",cal!AB29*IF($C$6="Survivors",1.02,1))</f>
        <v>462.9</v>
      </c>
      <c r="AC29" s="63">
        <f>IF(cal!AC29="","",cal!AC29*IF($C$6="Survivors",1.02,1))</f>
        <v>126.46000000000001</v>
      </c>
      <c r="AD29" s="63">
        <f>IF(cal!AD29="","",cal!AD29*IF($C$6="Survivors",1.02,1))</f>
        <v>483.47</v>
      </c>
      <c r="AE29" s="63">
        <f>IF(cal!AE29="","",cal!AE29*IF($C$6="Survivors",1.02,1))</f>
        <v>147.03</v>
      </c>
      <c r="AF29" s="63">
        <f>IF(cal!AF29="","",cal!AF29*IF($C$6="Survivors",1.02,1))</f>
        <v>403.28</v>
      </c>
      <c r="AG29" s="63">
        <f>IF(cal!AG29="","",cal!AG29*IF($C$6="Survivors",1.02,1))</f>
        <v>66.839999999999989</v>
      </c>
      <c r="AH29" s="63">
        <f>IF(cal!AH29="","",cal!AH29*IF($C$6="Survivors",1.02,1))</f>
        <v>478.86</v>
      </c>
      <c r="AI29" s="65">
        <f>IF(cal!AI29="","",cal!AI29*IF($C$6="Survivors",1.02,1))</f>
        <v>142.41999999999999</v>
      </c>
    </row>
    <row r="30" spans="1:35" ht="6" customHeight="1" x14ac:dyDescent="0.25">
      <c r="A30" s="6"/>
      <c r="D30" s="62"/>
      <c r="E30" s="63"/>
      <c r="F30" s="64"/>
      <c r="G30" s="65"/>
      <c r="H30" s="62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6"/>
      <c r="V30" s="62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5"/>
    </row>
    <row r="31" spans="1:35" ht="13" x14ac:dyDescent="0.3">
      <c r="A31" s="39" t="s">
        <v>13</v>
      </c>
      <c r="B31" s="44"/>
      <c r="C31" s="44"/>
      <c r="D31" s="67"/>
      <c r="E31" s="68"/>
      <c r="F31" s="69"/>
      <c r="G31" s="70"/>
      <c r="H31" s="67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71"/>
      <c r="V31" s="67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70"/>
    </row>
    <row r="32" spans="1:35" x14ac:dyDescent="0.25">
      <c r="A32" s="6"/>
      <c r="B32" s="2" t="s">
        <v>27</v>
      </c>
      <c r="D32" s="62" t="str">
        <f>IF(cal!D32="","",cal!D32*IF($C$6="Survivors",1.02,1))</f>
        <v/>
      </c>
      <c r="E32" s="63" t="str">
        <f>IF(cal!E32="","",cal!E32*IF($C$6="Survivors",1.02,1))</f>
        <v/>
      </c>
      <c r="F32" s="64" t="str">
        <f>IF(cal!F32="","",cal!F32*IF($C$6="Survivors",1.02,1))</f>
        <v/>
      </c>
      <c r="G32" s="65" t="str">
        <f>IF(cal!G32="","",cal!G32*IF($C$6="Survivors",1.02,1))</f>
        <v/>
      </c>
      <c r="H32" s="62">
        <f>IF(cal!H32="","",cal!H32*IF($C$6="Survivors",1.02,1))</f>
        <v>927.92000000000007</v>
      </c>
      <c r="I32" s="63">
        <f>IF(cal!I32="","",cal!I32*IF($C$6="Survivors",1.02,1))</f>
        <v>588.46</v>
      </c>
      <c r="J32" s="63">
        <f>IF(cal!J32="","",cal!J32*IF($C$6="Survivors",1.02,1))</f>
        <v>858.22</v>
      </c>
      <c r="K32" s="63">
        <f>IF(cal!K32="","",cal!K32*IF($C$6="Survivors",1.02,1))</f>
        <v>518.76</v>
      </c>
      <c r="L32" s="63">
        <f>IF(cal!L32="","",cal!L32*IF($C$6="Survivors",1.02,1))</f>
        <v>805.97</v>
      </c>
      <c r="M32" s="63">
        <f>IF(cal!M32="","",cal!M32*IF($C$6="Survivors",1.02,1))</f>
        <v>466.51</v>
      </c>
      <c r="N32" s="63">
        <f>IF(cal!N32="","",cal!N32*IF($C$6="Survivors",1.02,1))</f>
        <v>883.89</v>
      </c>
      <c r="O32" s="63">
        <f>IF(cal!O32="","",cal!O32*IF($C$6="Survivors",1.02,1))</f>
        <v>544.43000000000006</v>
      </c>
      <c r="P32" s="63">
        <f>IF(cal!P32="","",cal!P32*IF($C$6="Survivors",1.02,1))</f>
        <v>916.21</v>
      </c>
      <c r="Q32" s="63">
        <f>IF(cal!Q32="","",cal!Q32*IF($C$6="Survivors",1.02,1))</f>
        <v>576.75</v>
      </c>
      <c r="R32" s="63">
        <f>IF(cal!R32="","",cal!R32*IF($C$6="Survivors",1.02,1))</f>
        <v>790.2</v>
      </c>
      <c r="S32" s="63">
        <f>IF(cal!S32="","",cal!S32*IF($C$6="Survivors",1.02,1))</f>
        <v>450.74</v>
      </c>
      <c r="T32" s="63">
        <f>IF(cal!T32="","",cal!T32*IF($C$6="Survivors",1.02,1))</f>
        <v>912.86</v>
      </c>
      <c r="U32" s="66">
        <f>IF(cal!U32="","",cal!U32*IF($C$6="Survivors",1.02,1))</f>
        <v>573.40000000000009</v>
      </c>
      <c r="V32" s="62">
        <f>IF(cal!V32="","",cal!V32*IF($C$6="Survivors",1.02,1))</f>
        <v>612.6</v>
      </c>
      <c r="W32" s="63">
        <f>IF(cal!W32="","",cal!W32*IF($C$6="Survivors",1.02,1))</f>
        <v>276.16000000000003</v>
      </c>
      <c r="X32" s="63">
        <f>IF(cal!X32="","",cal!X32*IF($C$6="Survivors",1.02,1))</f>
        <v>542.9</v>
      </c>
      <c r="Y32" s="63">
        <f>IF(cal!Y32="","",cal!Y32*IF($C$6="Survivors",1.02,1))</f>
        <v>206.45999999999998</v>
      </c>
      <c r="Z32" s="63">
        <f>IF(cal!Z32="","",cal!Z32*IF($C$6="Survivors",1.02,1))</f>
        <v>490.65</v>
      </c>
      <c r="AA32" s="63">
        <f>IF(cal!AA32="","",cal!AA32*IF($C$6="Survivors",1.02,1))</f>
        <v>154.21</v>
      </c>
      <c r="AB32" s="63">
        <f>IF(cal!AB32="","",cal!AB32*IF($C$6="Survivors",1.02,1))</f>
        <v>568.57000000000005</v>
      </c>
      <c r="AC32" s="63">
        <f>IF(cal!AC32="","",cal!AC32*IF($C$6="Survivors",1.02,1))</f>
        <v>232.13000000000002</v>
      </c>
      <c r="AD32" s="63">
        <f>IF(cal!AD32="","",cal!AD32*IF($C$6="Survivors",1.02,1))</f>
        <v>600.8900000000001</v>
      </c>
      <c r="AE32" s="63">
        <f>IF(cal!AE32="","",cal!AE32*IF($C$6="Survivors",1.02,1))</f>
        <v>264.45000000000005</v>
      </c>
      <c r="AF32" s="63">
        <f>IF(cal!AF32="","",cal!AF32*IF($C$6="Survivors",1.02,1))</f>
        <v>474.88</v>
      </c>
      <c r="AG32" s="63">
        <f>IF(cal!AG32="","",cal!AG32*IF($C$6="Survivors",1.02,1))</f>
        <v>138.44</v>
      </c>
      <c r="AH32" s="63">
        <f>IF(cal!AH32="","",cal!AH32*IF($C$6="Survivors",1.02,1))</f>
        <v>597.54</v>
      </c>
      <c r="AI32" s="65">
        <f>IF(cal!AI32="","",cal!AI32*IF($C$6="Survivors",1.02,1))</f>
        <v>261.10000000000002</v>
      </c>
    </row>
    <row r="33" spans="1:35" x14ac:dyDescent="0.25">
      <c r="A33" s="6"/>
      <c r="B33" s="2" t="s">
        <v>28</v>
      </c>
      <c r="D33" s="62" t="str">
        <f>IF(cal!D33="","",cal!D33*IF($C$6="Survivors",1.02,1))</f>
        <v/>
      </c>
      <c r="E33" s="63" t="str">
        <f>IF(cal!E33="","",cal!E33*IF($C$6="Survivors",1.02,1))</f>
        <v/>
      </c>
      <c r="F33" s="64" t="str">
        <f>IF(cal!F33="","",cal!F33*IF($C$6="Survivors",1.02,1))</f>
        <v/>
      </c>
      <c r="G33" s="65" t="str">
        <f>IF(cal!G33="","",cal!G33*IF($C$6="Survivors",1.02,1))</f>
        <v/>
      </c>
      <c r="H33" s="62">
        <f>IF(cal!H33="","",cal!H33*IF($C$6="Survivors",1.02,1))</f>
        <v>840.31999999999994</v>
      </c>
      <c r="I33" s="63">
        <f>IF(cal!I33="","",cal!I33*IF($C$6="Survivors",1.02,1))</f>
        <v>500.86</v>
      </c>
      <c r="J33" s="63">
        <f>IF(cal!J33="","",cal!J33*IF($C$6="Survivors",1.02,1))</f>
        <v>776.95</v>
      </c>
      <c r="K33" s="63">
        <f>IF(cal!K33="","",cal!K33*IF($C$6="Survivors",1.02,1))</f>
        <v>437.49</v>
      </c>
      <c r="L33" s="63">
        <f>IF(cal!L33="","",cal!L33*IF($C$6="Survivors",1.02,1))</f>
        <v>729.45</v>
      </c>
      <c r="M33" s="63">
        <f>IF(cal!M33="","",cal!M33*IF($C$6="Survivors",1.02,1))</f>
        <v>389.99</v>
      </c>
      <c r="N33" s="63">
        <f>IF(cal!N33="","",cal!N33*IF($C$6="Survivors",1.02,1))</f>
        <v>800.29</v>
      </c>
      <c r="O33" s="63">
        <f>IF(cal!O33="","",cal!O33*IF($C$6="Survivors",1.02,1))</f>
        <v>460.83000000000004</v>
      </c>
      <c r="P33" s="63">
        <f>IF(cal!P33="","",cal!P33*IF($C$6="Survivors",1.02,1))</f>
        <v>829.67</v>
      </c>
      <c r="Q33" s="63">
        <f>IF(cal!Q33="","",cal!Q33*IF($C$6="Survivors",1.02,1))</f>
        <v>490.21000000000004</v>
      </c>
      <c r="R33" s="63">
        <f>IF(cal!R33="","",cal!R33*IF($C$6="Survivors",1.02,1))</f>
        <v>715.12</v>
      </c>
      <c r="S33" s="63">
        <f>IF(cal!S33="","",cal!S33*IF($C$6="Survivors",1.02,1))</f>
        <v>375.66</v>
      </c>
      <c r="T33" s="63">
        <f>IF(cal!T33="","",cal!T33*IF($C$6="Survivors",1.02,1))</f>
        <v>821.3</v>
      </c>
      <c r="U33" s="66">
        <f>IF(cal!U33="","",cal!U33*IF($C$6="Survivors",1.02,1))</f>
        <v>481.84000000000003</v>
      </c>
      <c r="V33" s="62">
        <f>IF(cal!V33="","",cal!V33*IF($C$6="Survivors",1.02,1))</f>
        <v>525</v>
      </c>
      <c r="W33" s="63">
        <f>IF(cal!W33="","",cal!W33*IF($C$6="Survivors",1.02,1))</f>
        <v>188.56</v>
      </c>
      <c r="X33" s="63">
        <f>IF(cal!X33="","",cal!X33*IF($C$6="Survivors",1.02,1))</f>
        <v>461.63</v>
      </c>
      <c r="Y33" s="63">
        <f>IF(cal!Y33="","",cal!Y33*IF($C$6="Survivors",1.02,1))</f>
        <v>125.19</v>
      </c>
      <c r="Z33" s="63">
        <f>IF(cal!Z33="","",cal!Z33*IF($C$6="Survivors",1.02,1))</f>
        <v>414.13</v>
      </c>
      <c r="AA33" s="63">
        <f>IF(cal!AA33="","",cal!AA33*IF($C$6="Survivors",1.02,1))</f>
        <v>77.69</v>
      </c>
      <c r="AB33" s="63">
        <f>IF(cal!AB33="","",cal!AB33*IF($C$6="Survivors",1.02,1))</f>
        <v>484.97</v>
      </c>
      <c r="AC33" s="63">
        <f>IF(cal!AC33="","",cal!AC33*IF($C$6="Survivors",1.02,1))</f>
        <v>148.53</v>
      </c>
      <c r="AD33" s="63">
        <f>IF(cal!AD33="","",cal!AD33*IF($C$6="Survivors",1.02,1))</f>
        <v>514.35</v>
      </c>
      <c r="AE33" s="63">
        <f>IF(cal!AE33="","",cal!AE33*IF($C$6="Survivors",1.02,1))</f>
        <v>177.91</v>
      </c>
      <c r="AF33" s="63">
        <f>IF(cal!AF33="","",cal!AF33*IF($C$6="Survivors",1.02,1))</f>
        <v>399.8</v>
      </c>
      <c r="AG33" s="63">
        <f>IF(cal!AG33="","",cal!AG33*IF($C$6="Survivors",1.02,1))</f>
        <v>63.36</v>
      </c>
      <c r="AH33" s="63">
        <f>IF(cal!AH33="","",cal!AH33*IF($C$6="Survivors",1.02,1))</f>
        <v>505.98</v>
      </c>
      <c r="AI33" s="65">
        <f>IF(cal!AI33="","",cal!AI33*IF($C$6="Survivors",1.02,1))</f>
        <v>169.54</v>
      </c>
    </row>
    <row r="34" spans="1:35" x14ac:dyDescent="0.25">
      <c r="A34" s="6"/>
      <c r="B34" s="2" t="s">
        <v>29</v>
      </c>
      <c r="D34" s="62">
        <f>IF(cal!D34="","",cal!D34*IF($C$6="Survivors",1.02,1))</f>
        <v>977.64</v>
      </c>
      <c r="E34" s="63">
        <f>IF(cal!E34="","",cal!E34*IF($C$6="Survivors",1.02,1))</f>
        <v>468.45000000000005</v>
      </c>
      <c r="F34" s="64">
        <f>IF(cal!F34="","",cal!F34*IF($C$6="Survivors",1.02,1))</f>
        <v>504.65999999999997</v>
      </c>
      <c r="G34" s="65">
        <f>IF(cal!G34="","",cal!G34*IF($C$6="Survivors",1.02,1))</f>
        <v>0</v>
      </c>
      <c r="H34" s="62" t="str">
        <f>IF(cal!H34="","",cal!H34*IF($C$6="Survivors",1.02,1))</f>
        <v/>
      </c>
      <c r="I34" s="63" t="str">
        <f>IF(cal!I34="","",cal!I34*IF($C$6="Survivors",1.02,1))</f>
        <v/>
      </c>
      <c r="J34" s="63" t="str">
        <f>IF(cal!J34="","",cal!J34*IF($C$6="Survivors",1.02,1))</f>
        <v/>
      </c>
      <c r="K34" s="63" t="str">
        <f>IF(cal!K34="","",cal!K34*IF($C$6="Survivors",1.02,1))</f>
        <v/>
      </c>
      <c r="L34" s="63" t="str">
        <f>IF(cal!L34="","",cal!L34*IF($C$6="Survivors",1.02,1))</f>
        <v/>
      </c>
      <c r="M34" s="63" t="str">
        <f>IF(cal!M34="","",cal!M34*IF($C$6="Survivors",1.02,1))</f>
        <v/>
      </c>
      <c r="N34" s="63" t="str">
        <f>IF(cal!N34="","",cal!N34*IF($C$6="Survivors",1.02,1))</f>
        <v/>
      </c>
      <c r="O34" s="63" t="str">
        <f>IF(cal!O34="","",cal!O34*IF($C$6="Survivors",1.02,1))</f>
        <v/>
      </c>
      <c r="P34" s="63" t="str">
        <f>IF(cal!P34="","",cal!P34*IF($C$6="Survivors",1.02,1))</f>
        <v/>
      </c>
      <c r="Q34" s="63" t="str">
        <f>IF(cal!Q34="","",cal!Q34*IF($C$6="Survivors",1.02,1))</f>
        <v/>
      </c>
      <c r="R34" s="63" t="str">
        <f>IF(cal!R34="","",cal!R34*IF($C$6="Survivors",1.02,1))</f>
        <v/>
      </c>
      <c r="S34" s="63" t="str">
        <f>IF(cal!S34="","",cal!S34*IF($C$6="Survivors",1.02,1))</f>
        <v/>
      </c>
      <c r="T34" s="63" t="str">
        <f>IF(cal!T34="","",cal!T34*IF($C$6="Survivors",1.02,1))</f>
        <v/>
      </c>
      <c r="U34" s="66" t="str">
        <f>IF(cal!U34="","",cal!U34*IF($C$6="Survivors",1.02,1))</f>
        <v/>
      </c>
      <c r="V34" s="62" t="str">
        <f>IF(cal!V34="","",cal!V34*IF($C$6="Survivors",1.02,1))</f>
        <v/>
      </c>
      <c r="W34" s="63" t="str">
        <f>IF(cal!W34="","",cal!W34*IF($C$6="Survivors",1.02,1))</f>
        <v/>
      </c>
      <c r="X34" s="63" t="str">
        <f>IF(cal!X34="","",cal!X34*IF($C$6="Survivors",1.02,1))</f>
        <v/>
      </c>
      <c r="Y34" s="63" t="str">
        <f>IF(cal!Y34="","",cal!Y34*IF($C$6="Survivors",1.02,1))</f>
        <v/>
      </c>
      <c r="Z34" s="63" t="str">
        <f>IF(cal!Z34="","",cal!Z34*IF($C$6="Survivors",1.02,1))</f>
        <v/>
      </c>
      <c r="AA34" s="63" t="str">
        <f>IF(cal!AA34="","",cal!AA34*IF($C$6="Survivors",1.02,1))</f>
        <v/>
      </c>
      <c r="AB34" s="63" t="str">
        <f>IF(cal!AB34="","",cal!AB34*IF($C$6="Survivors",1.02,1))</f>
        <v/>
      </c>
      <c r="AC34" s="63" t="str">
        <f>IF(cal!AC34="","",cal!AC34*IF($C$6="Survivors",1.02,1))</f>
        <v/>
      </c>
      <c r="AD34" s="63" t="str">
        <f>IF(cal!AD34="","",cal!AD34*IF($C$6="Survivors",1.02,1))</f>
        <v/>
      </c>
      <c r="AE34" s="63" t="str">
        <f>IF(cal!AE34="","",cal!AE34*IF($C$6="Survivors",1.02,1))</f>
        <v/>
      </c>
      <c r="AF34" s="63" t="str">
        <f>IF(cal!AF34="","",cal!AF34*IF($C$6="Survivors",1.02,1))</f>
        <v/>
      </c>
      <c r="AG34" s="63" t="str">
        <f>IF(cal!AG34="","",cal!AG34*IF($C$6="Survivors",1.02,1))</f>
        <v/>
      </c>
      <c r="AH34" s="63" t="str">
        <f>IF(cal!AH34="","",cal!AH34*IF($C$6="Survivors",1.02,1))</f>
        <v/>
      </c>
      <c r="AI34" s="65" t="str">
        <f>IF(cal!AI34="","",cal!AI34*IF($C$6="Survivors",1.02,1))</f>
        <v/>
      </c>
    </row>
    <row r="35" spans="1:35" x14ac:dyDescent="0.25">
      <c r="A35" s="6"/>
      <c r="B35" s="2" t="s">
        <v>30</v>
      </c>
      <c r="D35" s="62" t="str">
        <f>IF(cal!D35="","",cal!D35*IF($C$6="Survivors",1.02,1))</f>
        <v/>
      </c>
      <c r="E35" s="63" t="str">
        <f>IF(cal!E35="","",cal!E35*IF($C$6="Survivors",1.02,1))</f>
        <v/>
      </c>
      <c r="F35" s="64" t="str">
        <f>IF(cal!F35="","",cal!F35*IF($C$6="Survivors",1.02,1))</f>
        <v/>
      </c>
      <c r="G35" s="65" t="str">
        <f>IF(cal!G35="","",cal!G35*IF($C$6="Survivors",1.02,1))</f>
        <v/>
      </c>
      <c r="H35" s="62">
        <f>IF(cal!H35="","",cal!H35*IF($C$6="Survivors",1.02,1))</f>
        <v>790.6</v>
      </c>
      <c r="I35" s="63">
        <f>IF(cal!I35="","",cal!I35*IF($C$6="Survivors",1.02,1))</f>
        <v>620.87</v>
      </c>
      <c r="J35" s="63">
        <f>IF(cal!J35="","",cal!J35*IF($C$6="Survivors",1.02,1))</f>
        <v>657.53</v>
      </c>
      <c r="K35" s="63">
        <f>IF(cal!K35="","",cal!K35*IF($C$6="Survivors",1.02,1))</f>
        <v>487.79999999999995</v>
      </c>
      <c r="L35" s="63">
        <f>IF(cal!L35="","",cal!L35*IF($C$6="Survivors",1.02,1))</f>
        <v>557.78</v>
      </c>
      <c r="M35" s="63">
        <f>IF(cal!M35="","",cal!M35*IF($C$6="Survivors",1.02,1))</f>
        <v>388.05</v>
      </c>
      <c r="N35" s="63">
        <f>IF(cal!N35="","",cal!N35*IF($C$6="Survivors",1.02,1))</f>
        <v>706.54</v>
      </c>
      <c r="O35" s="63">
        <f>IF(cal!O35="","",cal!O35*IF($C$6="Survivors",1.02,1))</f>
        <v>536.81000000000006</v>
      </c>
      <c r="P35" s="63">
        <f>IF(cal!P35="","",cal!P35*IF($C$6="Survivors",1.02,1))</f>
        <v>768.24</v>
      </c>
      <c r="Q35" s="63">
        <f>IF(cal!Q35="","",cal!Q35*IF($C$6="Survivors",1.02,1))</f>
        <v>598.51</v>
      </c>
      <c r="R35" s="63">
        <f>IF(cal!R35="","",cal!R35*IF($C$6="Survivors",1.02,1))</f>
        <v>527.68000000000006</v>
      </c>
      <c r="S35" s="63">
        <f>IF(cal!S35="","",cal!S35*IF($C$6="Survivors",1.02,1))</f>
        <v>357.95000000000005</v>
      </c>
      <c r="T35" s="63">
        <f>IF(cal!T35="","",cal!T35*IF($C$6="Survivors",1.02,1))</f>
        <v>756.52</v>
      </c>
      <c r="U35" s="66">
        <f>IF(cal!U35="","",cal!U35*IF($C$6="Survivors",1.02,1))</f>
        <v>586.79</v>
      </c>
      <c r="V35" s="62">
        <f>IF(cal!V35="","",cal!V35*IF($C$6="Survivors",1.02,1))</f>
        <v>632.94000000000005</v>
      </c>
      <c r="W35" s="63">
        <f>IF(cal!W35="","",cal!W35*IF($C$6="Survivors",1.02,1))</f>
        <v>464.72</v>
      </c>
      <c r="X35" s="63">
        <f>IF(cal!X35="","",cal!X35*IF($C$6="Survivors",1.02,1))</f>
        <v>499.87</v>
      </c>
      <c r="Y35" s="63">
        <f>IF(cal!Y35="","",cal!Y35*IF($C$6="Survivors",1.02,1))</f>
        <v>331.65</v>
      </c>
      <c r="Z35" s="63">
        <f>IF(cal!Z35="","",cal!Z35*IF($C$6="Survivors",1.02,1))</f>
        <v>400.12</v>
      </c>
      <c r="AA35" s="63">
        <f>IF(cal!AA35="","",cal!AA35*IF($C$6="Survivors",1.02,1))</f>
        <v>231.9</v>
      </c>
      <c r="AB35" s="63">
        <f>IF(cal!AB35="","",cal!AB35*IF($C$6="Survivors",1.02,1))</f>
        <v>548.88</v>
      </c>
      <c r="AC35" s="63">
        <f>IF(cal!AC35="","",cal!AC35*IF($C$6="Survivors",1.02,1))</f>
        <v>380.66</v>
      </c>
      <c r="AD35" s="63">
        <f>IF(cal!AD35="","",cal!AD35*IF($C$6="Survivors",1.02,1))</f>
        <v>610.58000000000004</v>
      </c>
      <c r="AE35" s="63">
        <f>IF(cal!AE35="","",cal!AE35*IF($C$6="Survivors",1.02,1))</f>
        <v>442.36</v>
      </c>
      <c r="AF35" s="63">
        <f>IF(cal!AF35="","",cal!AF35*IF($C$6="Survivors",1.02,1))</f>
        <v>370.02</v>
      </c>
      <c r="AG35" s="63">
        <f>IF(cal!AG35="","",cal!AG35*IF($C$6="Survivors",1.02,1))</f>
        <v>201.8</v>
      </c>
      <c r="AH35" s="63">
        <f>IF(cal!AH35="","",cal!AH35*IF($C$6="Survivors",1.02,1))</f>
        <v>598.86</v>
      </c>
      <c r="AI35" s="65">
        <f>IF(cal!AI35="","",cal!AI35*IF($C$6="Survivors",1.02,1))</f>
        <v>430.64</v>
      </c>
    </row>
    <row r="36" spans="1:35" ht="6.65" customHeight="1" thickBot="1" x14ac:dyDescent="0.3">
      <c r="A36" s="8"/>
      <c r="B36" s="46"/>
      <c r="C36" s="46"/>
      <c r="D36" s="28"/>
      <c r="E36" s="29"/>
      <c r="F36" s="31"/>
      <c r="G36" s="30"/>
      <c r="H36" s="28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32"/>
      <c r="V36" s="28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30"/>
    </row>
    <row r="38" spans="1:35" x14ac:dyDescent="0.25"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</row>
    <row r="39" spans="1:35" x14ac:dyDescent="0.25"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</row>
    <row r="40" spans="1:35" x14ac:dyDescent="0.25"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</row>
    <row r="41" spans="1:35" x14ac:dyDescent="0.25"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</row>
    <row r="42" spans="1:35" x14ac:dyDescent="0.25"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</row>
    <row r="43" spans="1:35" x14ac:dyDescent="0.25"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  <row r="44" spans="1:35" x14ac:dyDescent="0.25"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 x14ac:dyDescent="0.25"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35" x14ac:dyDescent="0.25"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</row>
    <row r="47" spans="1:35" x14ac:dyDescent="0.25"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  <row r="48" spans="1:35" x14ac:dyDescent="0.25"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</row>
    <row r="49" spans="4:35" x14ac:dyDescent="0.25"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</row>
    <row r="50" spans="4:35" x14ac:dyDescent="0.25"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</row>
    <row r="51" spans="4:35" x14ac:dyDescent="0.25"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</row>
    <row r="52" spans="4:35" x14ac:dyDescent="0.25"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</row>
    <row r="53" spans="4:35" x14ac:dyDescent="0.25"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</row>
    <row r="54" spans="4:35" x14ac:dyDescent="0.25"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</row>
    <row r="55" spans="4:35" x14ac:dyDescent="0.25"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</row>
    <row r="56" spans="4:35" x14ac:dyDescent="0.25"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</row>
    <row r="57" spans="4:35" x14ac:dyDescent="0.25"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</row>
    <row r="58" spans="4:35" x14ac:dyDescent="0.25"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</row>
    <row r="59" spans="4:35" x14ac:dyDescent="0.25"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</row>
    <row r="60" spans="4:35" x14ac:dyDescent="0.25"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</row>
    <row r="61" spans="4:35" x14ac:dyDescent="0.25"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</row>
    <row r="62" spans="4:35" x14ac:dyDescent="0.25"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</row>
    <row r="63" spans="4:35" x14ac:dyDescent="0.25"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</row>
    <row r="64" spans="4:35" x14ac:dyDescent="0.25">
      <c r="D64" s="47"/>
      <c r="E64" s="47"/>
      <c r="F64" s="47"/>
    </row>
  </sheetData>
  <sheetProtection algorithmName="SHA-512" hashValue="RBXJcmWXeT/KVSOFMG6/utvNCvMcJp5t6PURO7p5fKIcBWHqSHwLKv6N0l9pegQOzGPxZ5JPaS4ru9DiXQ1PnA==" saltValue="FPUIQGazJachh20doGiSag==" spinCount="100000" sheet="1" objects="1" scenarios="1" formatColumns="0" formatRows="0"/>
  <mergeCells count="2">
    <mergeCell ref="D9:E9"/>
    <mergeCell ref="F9:G9"/>
  </mergeCells>
  <dataValidations count="1">
    <dataValidation type="list" allowBlank="1" showInputMessage="1" showErrorMessage="1" sqref="C6" xr:uid="{9411AFBF-2C96-4E2D-AF42-7E5F8EE074D3}">
      <formula1>"Retirees,Survivors"</formula1>
    </dataValidation>
  </dataValidations>
  <pageMargins left="0.19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E165C-B0C3-4C1C-A7C5-00BCD04337A2}">
  <dimension ref="A1:AJ43"/>
  <sheetViews>
    <sheetView zoomScaleNormal="100" workbookViewId="0">
      <pane xSplit="3" ySplit="10" topLeftCell="D11" activePane="bottomRight" state="frozen"/>
      <selection activeCell="A5" sqref="A5"/>
      <selection pane="topRight" activeCell="A5" sqref="A5"/>
      <selection pane="bottomLeft" activeCell="A5" sqref="A5"/>
      <selection pane="bottomRight" sqref="A1:XFD1048576"/>
    </sheetView>
  </sheetViews>
  <sheetFormatPr defaultColWidth="9.1796875" defaultRowHeight="12.5" x14ac:dyDescent="0.25"/>
  <cols>
    <col min="1" max="1" width="2.54296875" style="2" customWidth="1"/>
    <col min="2" max="2" width="48" style="2" customWidth="1"/>
    <col min="3" max="4" width="14.453125" style="2" customWidth="1"/>
    <col min="5" max="35" width="12.54296875" style="2" customWidth="1"/>
    <col min="36" max="16384" width="9.1796875" style="2"/>
  </cols>
  <sheetData>
    <row r="1" spans="1:36" ht="15.5" hidden="1" x14ac:dyDescent="0.35">
      <c r="A1" s="25" t="s">
        <v>9</v>
      </c>
      <c r="B1" s="25"/>
      <c r="C1" s="25"/>
    </row>
    <row r="2" spans="1:36" ht="14" hidden="1" x14ac:dyDescent="0.3">
      <c r="A2" s="40" t="s">
        <v>15</v>
      </c>
      <c r="B2" s="40"/>
      <c r="C2" s="40"/>
    </row>
    <row r="3" spans="1:36" ht="14" hidden="1" x14ac:dyDescent="0.3">
      <c r="A3" s="40" t="s">
        <v>16</v>
      </c>
      <c r="B3" s="40"/>
      <c r="C3" s="40"/>
    </row>
    <row r="4" spans="1:36" ht="13" hidden="1" x14ac:dyDescent="0.3">
      <c r="A4" s="26" t="str">
        <f>'Exh-Basic Subsidy MA'!A4</f>
        <v>Plan Year 2024 Rates</v>
      </c>
      <c r="B4" s="26"/>
      <c r="C4" s="26"/>
      <c r="D4" s="47"/>
    </row>
    <row r="5" spans="1:36" hidden="1" x14ac:dyDescent="0.25">
      <c r="D5" s="47"/>
    </row>
    <row r="6" spans="1:36" s="3" customFormat="1" ht="13" hidden="1" x14ac:dyDescent="0.3">
      <c r="A6" s="1"/>
      <c r="B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s="3" customFormat="1" ht="13" hidden="1" x14ac:dyDescent="0.3">
      <c r="A7" s="1"/>
      <c r="B7" s="1"/>
      <c r="C7" s="1"/>
      <c r="D7" s="4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 hidden="1" thickBot="1" x14ac:dyDescent="0.35">
      <c r="A8" s="5"/>
      <c r="B8" s="11" t="s">
        <v>44</v>
      </c>
      <c r="C8" s="5"/>
    </row>
    <row r="9" spans="1:36" s="11" customFormat="1" ht="15.75" hidden="1" customHeight="1" x14ac:dyDescent="0.3">
      <c r="A9" s="23"/>
      <c r="B9" s="41"/>
      <c r="C9" s="41"/>
      <c r="D9" s="72" t="s">
        <v>36</v>
      </c>
      <c r="E9" s="73"/>
      <c r="F9" s="74" t="s">
        <v>6</v>
      </c>
      <c r="G9" s="75"/>
      <c r="H9" s="12" t="s">
        <v>37</v>
      </c>
      <c r="I9" s="13"/>
      <c r="J9" s="13" t="s">
        <v>38</v>
      </c>
      <c r="K9" s="13"/>
      <c r="L9" s="13" t="s">
        <v>39</v>
      </c>
      <c r="M9" s="13"/>
      <c r="N9" s="13" t="s">
        <v>40</v>
      </c>
      <c r="O9" s="13"/>
      <c r="P9" s="13" t="s">
        <v>41</v>
      </c>
      <c r="Q9" s="13"/>
      <c r="R9" s="13" t="s">
        <v>42</v>
      </c>
      <c r="S9" s="13"/>
      <c r="T9" s="13" t="s">
        <v>43</v>
      </c>
      <c r="U9" s="14"/>
      <c r="V9" s="12" t="s">
        <v>31</v>
      </c>
      <c r="W9" s="13"/>
      <c r="X9" s="13" t="s">
        <v>32</v>
      </c>
      <c r="Y9" s="13"/>
      <c r="Z9" s="13" t="s">
        <v>33</v>
      </c>
      <c r="AA9" s="13"/>
      <c r="AB9" s="13" t="s">
        <v>34</v>
      </c>
      <c r="AC9" s="13"/>
      <c r="AD9" s="13" t="s">
        <v>0</v>
      </c>
      <c r="AE9" s="13"/>
      <c r="AF9" s="13" t="s">
        <v>1</v>
      </c>
      <c r="AG9" s="13"/>
      <c r="AH9" s="13" t="s">
        <v>2</v>
      </c>
      <c r="AI9" s="15"/>
    </row>
    <row r="10" spans="1:36" s="9" customFormat="1" ht="15.75" hidden="1" customHeight="1" x14ac:dyDescent="0.3">
      <c r="A10" s="50" t="s">
        <v>8</v>
      </c>
      <c r="B10" s="51"/>
      <c r="C10" s="52"/>
      <c r="D10" s="53" t="s">
        <v>7</v>
      </c>
      <c r="E10" s="54" t="s">
        <v>5</v>
      </c>
      <c r="F10" s="55" t="s">
        <v>7</v>
      </c>
      <c r="G10" s="56" t="s">
        <v>5</v>
      </c>
      <c r="H10" s="53" t="s">
        <v>7</v>
      </c>
      <c r="I10" s="54" t="s">
        <v>5</v>
      </c>
      <c r="J10" s="54" t="s">
        <v>7</v>
      </c>
      <c r="K10" s="54" t="s">
        <v>5</v>
      </c>
      <c r="L10" s="54" t="s">
        <v>7</v>
      </c>
      <c r="M10" s="54" t="s">
        <v>5</v>
      </c>
      <c r="N10" s="54" t="s">
        <v>7</v>
      </c>
      <c r="O10" s="54" t="s">
        <v>5</v>
      </c>
      <c r="P10" s="54" t="s">
        <v>7</v>
      </c>
      <c r="Q10" s="54" t="s">
        <v>5</v>
      </c>
      <c r="R10" s="54" t="s">
        <v>7</v>
      </c>
      <c r="S10" s="54" t="s">
        <v>5</v>
      </c>
      <c r="T10" s="54" t="s">
        <v>7</v>
      </c>
      <c r="U10" s="57" t="s">
        <v>5</v>
      </c>
      <c r="V10" s="53" t="s">
        <v>7</v>
      </c>
      <c r="W10" s="54" t="s">
        <v>5</v>
      </c>
      <c r="X10" s="54" t="s">
        <v>7</v>
      </c>
      <c r="Y10" s="54" t="s">
        <v>5</v>
      </c>
      <c r="Z10" s="54" t="s">
        <v>7</v>
      </c>
      <c r="AA10" s="54" t="s">
        <v>5</v>
      </c>
      <c r="AB10" s="54" t="s">
        <v>7</v>
      </c>
      <c r="AC10" s="54" t="s">
        <v>5</v>
      </c>
      <c r="AD10" s="54" t="s">
        <v>7</v>
      </c>
      <c r="AE10" s="54" t="s">
        <v>5</v>
      </c>
      <c r="AF10" s="54" t="s">
        <v>7</v>
      </c>
      <c r="AG10" s="54" t="s">
        <v>5</v>
      </c>
      <c r="AH10" s="54" t="s">
        <v>7</v>
      </c>
      <c r="AI10" s="58" t="s">
        <v>5</v>
      </c>
    </row>
    <row r="11" spans="1:36" ht="13" hidden="1" x14ac:dyDescent="0.3">
      <c r="A11" s="59" t="s">
        <v>10</v>
      </c>
      <c r="B11" s="59"/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</row>
    <row r="12" spans="1:36" hidden="1" x14ac:dyDescent="0.25">
      <c r="B12" s="2" t="s">
        <v>17</v>
      </c>
      <c r="D12" s="49">
        <v>325.88</v>
      </c>
      <c r="E12" s="49">
        <v>156.15</v>
      </c>
      <c r="F12" s="49">
        <v>168.22</v>
      </c>
      <c r="G12" s="49">
        <v>0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</row>
    <row r="13" spans="1:36" hidden="1" x14ac:dyDescent="0.25"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</row>
    <row r="14" spans="1:36" ht="13" hidden="1" x14ac:dyDescent="0.3">
      <c r="A14" s="59" t="s">
        <v>4</v>
      </c>
      <c r="B14" s="59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</row>
    <row r="15" spans="1:36" hidden="1" x14ac:dyDescent="0.25">
      <c r="A15" s="45"/>
      <c r="B15" s="45" t="s">
        <v>18</v>
      </c>
      <c r="C15" s="45"/>
      <c r="D15" s="49"/>
      <c r="E15" s="49"/>
      <c r="F15" s="49"/>
      <c r="G15" s="49"/>
      <c r="H15" s="49">
        <v>602.04</v>
      </c>
      <c r="I15" s="49">
        <v>432.31000000000006</v>
      </c>
      <c r="J15" s="49">
        <v>532.33999999999992</v>
      </c>
      <c r="K15" s="49">
        <v>362.61</v>
      </c>
      <c r="L15" s="49">
        <v>480.09000000000003</v>
      </c>
      <c r="M15" s="49">
        <v>310.36</v>
      </c>
      <c r="N15" s="49">
        <v>558.01</v>
      </c>
      <c r="O15" s="49">
        <v>388.28000000000003</v>
      </c>
      <c r="P15" s="49">
        <v>590.33000000000004</v>
      </c>
      <c r="Q15" s="49">
        <v>420.6</v>
      </c>
      <c r="R15" s="49">
        <v>464.32</v>
      </c>
      <c r="S15" s="49">
        <v>294.59000000000003</v>
      </c>
      <c r="T15" s="49">
        <v>586.98</v>
      </c>
      <c r="U15" s="49">
        <v>417.25</v>
      </c>
      <c r="V15" s="49">
        <v>444.38</v>
      </c>
      <c r="W15" s="49">
        <v>276.16000000000003</v>
      </c>
      <c r="X15" s="49">
        <v>374.67999999999995</v>
      </c>
      <c r="Y15" s="49">
        <v>206.45999999999998</v>
      </c>
      <c r="Z15" s="49">
        <v>322.43</v>
      </c>
      <c r="AA15" s="49">
        <v>154.21</v>
      </c>
      <c r="AB15" s="49">
        <v>400.35</v>
      </c>
      <c r="AC15" s="49">
        <v>232.13000000000002</v>
      </c>
      <c r="AD15" s="49">
        <v>432.67000000000007</v>
      </c>
      <c r="AE15" s="49">
        <v>264.45000000000005</v>
      </c>
      <c r="AF15" s="49">
        <v>306.65999999999997</v>
      </c>
      <c r="AG15" s="49">
        <v>138.44</v>
      </c>
      <c r="AH15" s="49">
        <v>429.32000000000005</v>
      </c>
      <c r="AI15" s="49">
        <v>261.10000000000002</v>
      </c>
    </row>
    <row r="16" spans="1:36" hidden="1" x14ac:dyDescent="0.25">
      <c r="A16" s="45"/>
      <c r="B16" s="45" t="s">
        <v>19</v>
      </c>
      <c r="C16" s="45"/>
      <c r="D16" s="49"/>
      <c r="E16" s="49"/>
      <c r="F16" s="49"/>
      <c r="G16" s="49"/>
      <c r="H16" s="49">
        <v>514.44000000000005</v>
      </c>
      <c r="I16" s="49">
        <v>344.71000000000004</v>
      </c>
      <c r="J16" s="49">
        <v>451.07</v>
      </c>
      <c r="K16" s="49">
        <v>281.34000000000003</v>
      </c>
      <c r="L16" s="49">
        <v>403.57</v>
      </c>
      <c r="M16" s="49">
        <v>233.84</v>
      </c>
      <c r="N16" s="49">
        <v>474.40999999999997</v>
      </c>
      <c r="O16" s="49">
        <v>304.68</v>
      </c>
      <c r="P16" s="49">
        <v>503.78999999999996</v>
      </c>
      <c r="Q16" s="49">
        <v>334.06</v>
      </c>
      <c r="R16" s="49">
        <v>389.24</v>
      </c>
      <c r="S16" s="49">
        <v>219.51</v>
      </c>
      <c r="T16" s="49">
        <v>495.41999999999996</v>
      </c>
      <c r="U16" s="49">
        <v>325.69</v>
      </c>
      <c r="V16" s="49">
        <v>356.78</v>
      </c>
      <c r="W16" s="49">
        <v>188.56</v>
      </c>
      <c r="X16" s="49">
        <v>293.40999999999997</v>
      </c>
      <c r="Y16" s="49">
        <v>125.19</v>
      </c>
      <c r="Z16" s="49">
        <v>245.91</v>
      </c>
      <c r="AA16" s="49">
        <v>77.69</v>
      </c>
      <c r="AB16" s="49">
        <v>316.75</v>
      </c>
      <c r="AC16" s="49">
        <v>148.53</v>
      </c>
      <c r="AD16" s="49">
        <v>346.13</v>
      </c>
      <c r="AE16" s="49">
        <v>177.91</v>
      </c>
      <c r="AF16" s="49">
        <v>231.57999999999998</v>
      </c>
      <c r="AG16" s="49">
        <v>63.36</v>
      </c>
      <c r="AH16" s="49">
        <v>337.76</v>
      </c>
      <c r="AI16" s="49">
        <v>169.54</v>
      </c>
    </row>
    <row r="17" spans="1:35" hidden="1" x14ac:dyDescent="0.25">
      <c r="A17" s="45"/>
      <c r="B17" s="45" t="s">
        <v>20</v>
      </c>
      <c r="C17" s="45"/>
      <c r="D17" s="49">
        <v>651.76</v>
      </c>
      <c r="E17" s="49">
        <v>312.3</v>
      </c>
      <c r="F17" s="49">
        <v>336.44</v>
      </c>
      <c r="G17" s="49">
        <v>0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 hidden="1" x14ac:dyDescent="0.25">
      <c r="A18" s="45"/>
      <c r="B18" s="45"/>
      <c r="C18" s="45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1:35" ht="13" hidden="1" x14ac:dyDescent="0.3">
      <c r="A19" s="59" t="s">
        <v>12</v>
      </c>
      <c r="B19" s="59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</row>
    <row r="20" spans="1:35" hidden="1" x14ac:dyDescent="0.25">
      <c r="A20" s="45"/>
      <c r="B20" s="45" t="s">
        <v>21</v>
      </c>
      <c r="C20" s="45"/>
      <c r="D20" s="49"/>
      <c r="E20" s="49"/>
      <c r="F20" s="49"/>
      <c r="G20" s="49"/>
      <c r="H20" s="49">
        <v>480.36</v>
      </c>
      <c r="I20" s="49">
        <v>310.63</v>
      </c>
      <c r="J20" s="49">
        <v>436.01</v>
      </c>
      <c r="K20" s="49">
        <v>266.27999999999997</v>
      </c>
      <c r="L20" s="49">
        <v>402.76</v>
      </c>
      <c r="M20" s="49">
        <v>233.03</v>
      </c>
      <c r="N20" s="49">
        <v>452.34000000000003</v>
      </c>
      <c r="O20" s="49">
        <v>282.61</v>
      </c>
      <c r="P20" s="49">
        <v>472.90999999999997</v>
      </c>
      <c r="Q20" s="49">
        <v>303.18</v>
      </c>
      <c r="R20" s="49">
        <v>392.71999999999997</v>
      </c>
      <c r="S20" s="49">
        <v>222.99</v>
      </c>
      <c r="T20" s="49">
        <v>468.29999999999995</v>
      </c>
      <c r="U20" s="49">
        <v>298.57</v>
      </c>
      <c r="V20" s="49">
        <v>322.70000000000005</v>
      </c>
      <c r="W20" s="49">
        <v>154.48000000000002</v>
      </c>
      <c r="X20" s="49">
        <v>278.35000000000002</v>
      </c>
      <c r="Y20" s="49">
        <v>110.13</v>
      </c>
      <c r="Z20" s="49">
        <v>245.1</v>
      </c>
      <c r="AA20" s="49">
        <v>76.88</v>
      </c>
      <c r="AB20" s="49">
        <v>294.68</v>
      </c>
      <c r="AC20" s="49">
        <v>126.46000000000001</v>
      </c>
      <c r="AD20" s="49">
        <v>315.25</v>
      </c>
      <c r="AE20" s="49">
        <v>147.03</v>
      </c>
      <c r="AF20" s="49">
        <v>235.06</v>
      </c>
      <c r="AG20" s="49">
        <v>66.839999999999989</v>
      </c>
      <c r="AH20" s="49">
        <v>310.64</v>
      </c>
      <c r="AI20" s="49">
        <v>142.41999999999999</v>
      </c>
    </row>
    <row r="21" spans="1:35" hidden="1" x14ac:dyDescent="0.25">
      <c r="A21" s="45"/>
      <c r="B21" s="45"/>
      <c r="C21" s="45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</row>
    <row r="22" spans="1:35" ht="13" hidden="1" x14ac:dyDescent="0.3">
      <c r="A22" s="59" t="s">
        <v>11</v>
      </c>
      <c r="B22" s="59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</row>
    <row r="23" spans="1:35" hidden="1" x14ac:dyDescent="0.25">
      <c r="A23" s="45"/>
      <c r="B23" s="45" t="s">
        <v>22</v>
      </c>
      <c r="C23" s="45"/>
      <c r="D23" s="49"/>
      <c r="E23" s="49"/>
      <c r="F23" s="49"/>
      <c r="G23" s="49"/>
      <c r="H23" s="49">
        <v>514.44000000000005</v>
      </c>
      <c r="I23" s="49">
        <v>344.71000000000004</v>
      </c>
      <c r="J23" s="49">
        <v>451.07</v>
      </c>
      <c r="K23" s="49">
        <v>281.34000000000003</v>
      </c>
      <c r="L23" s="49">
        <v>403.57</v>
      </c>
      <c r="M23" s="49">
        <v>233.84</v>
      </c>
      <c r="N23" s="49">
        <v>474.40999999999997</v>
      </c>
      <c r="O23" s="49">
        <v>304.68</v>
      </c>
      <c r="P23" s="49">
        <v>503.78999999999996</v>
      </c>
      <c r="Q23" s="49">
        <v>334.06</v>
      </c>
      <c r="R23" s="49">
        <v>389.24</v>
      </c>
      <c r="S23" s="49">
        <v>219.51</v>
      </c>
      <c r="T23" s="49">
        <v>495.41999999999996</v>
      </c>
      <c r="U23" s="49">
        <v>325.69</v>
      </c>
      <c r="V23" s="49">
        <v>356.78</v>
      </c>
      <c r="W23" s="49">
        <v>188.56</v>
      </c>
      <c r="X23" s="49">
        <v>293.40999999999997</v>
      </c>
      <c r="Y23" s="49">
        <v>125.19</v>
      </c>
      <c r="Z23" s="49">
        <v>245.91</v>
      </c>
      <c r="AA23" s="49">
        <v>77.69</v>
      </c>
      <c r="AB23" s="49">
        <v>316.75</v>
      </c>
      <c r="AC23" s="49">
        <v>148.53</v>
      </c>
      <c r="AD23" s="49">
        <v>346.13</v>
      </c>
      <c r="AE23" s="49">
        <v>177.91</v>
      </c>
      <c r="AF23" s="49">
        <v>231.57999999999998</v>
      </c>
      <c r="AG23" s="49">
        <v>63.36</v>
      </c>
      <c r="AH23" s="49">
        <v>337.76</v>
      </c>
      <c r="AI23" s="49">
        <v>169.54</v>
      </c>
    </row>
    <row r="24" spans="1:35" hidden="1" x14ac:dyDescent="0.25">
      <c r="A24" s="45"/>
      <c r="B24" s="45" t="s">
        <v>23</v>
      </c>
      <c r="C24" s="45"/>
      <c r="D24" s="49">
        <v>651.76</v>
      </c>
      <c r="E24" s="49">
        <v>312.3</v>
      </c>
      <c r="F24" s="49">
        <v>336.44</v>
      </c>
      <c r="G24" s="49">
        <v>0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</row>
    <row r="25" spans="1:35" hidden="1" x14ac:dyDescent="0.25">
      <c r="A25" s="45"/>
      <c r="B25" s="45"/>
      <c r="C25" s="45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</row>
    <row r="26" spans="1:35" ht="13" hidden="1" x14ac:dyDescent="0.3">
      <c r="A26" s="59" t="s">
        <v>14</v>
      </c>
      <c r="B26" s="59"/>
      <c r="C26" s="59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</row>
    <row r="27" spans="1:35" hidden="1" x14ac:dyDescent="0.25">
      <c r="A27" s="45"/>
      <c r="B27" s="45" t="s">
        <v>24</v>
      </c>
      <c r="C27" s="45"/>
      <c r="D27" s="49"/>
      <c r="E27" s="49"/>
      <c r="F27" s="49"/>
      <c r="G27" s="49"/>
      <c r="H27" s="49">
        <v>756.52</v>
      </c>
      <c r="I27" s="49">
        <v>586.79000000000008</v>
      </c>
      <c r="J27" s="49">
        <v>642.47</v>
      </c>
      <c r="K27" s="49">
        <v>472.74</v>
      </c>
      <c r="L27" s="49">
        <v>556.97</v>
      </c>
      <c r="M27" s="49">
        <v>387.24</v>
      </c>
      <c r="N27" s="49">
        <v>684.47</v>
      </c>
      <c r="O27" s="49">
        <v>514.74</v>
      </c>
      <c r="P27" s="49">
        <v>737.36</v>
      </c>
      <c r="Q27" s="49">
        <v>567.63</v>
      </c>
      <c r="R27" s="49">
        <v>531.16</v>
      </c>
      <c r="S27" s="49">
        <v>361.42999999999995</v>
      </c>
      <c r="T27" s="49">
        <v>729.4</v>
      </c>
      <c r="U27" s="49">
        <v>559.66999999999996</v>
      </c>
      <c r="V27" s="49">
        <v>598.86</v>
      </c>
      <c r="W27" s="49">
        <v>430.64000000000004</v>
      </c>
      <c r="X27" s="49">
        <v>484.80999999999995</v>
      </c>
      <c r="Y27" s="49">
        <v>316.58999999999997</v>
      </c>
      <c r="Z27" s="49">
        <v>399.31</v>
      </c>
      <c r="AA27" s="49">
        <v>231.09</v>
      </c>
      <c r="AB27" s="49">
        <v>526.81000000000006</v>
      </c>
      <c r="AC27" s="49">
        <v>358.59000000000003</v>
      </c>
      <c r="AD27" s="49">
        <v>579.70000000000005</v>
      </c>
      <c r="AE27" s="49">
        <v>411.48</v>
      </c>
      <c r="AF27" s="49">
        <v>373.5</v>
      </c>
      <c r="AG27" s="49">
        <v>205.27999999999997</v>
      </c>
      <c r="AH27" s="49">
        <v>571.74</v>
      </c>
      <c r="AI27" s="49">
        <v>403.52</v>
      </c>
    </row>
    <row r="28" spans="1:35" hidden="1" x14ac:dyDescent="0.25">
      <c r="A28" s="45"/>
      <c r="B28" s="45" t="s">
        <v>25</v>
      </c>
      <c r="C28" s="45"/>
      <c r="D28" s="49"/>
      <c r="E28" s="49"/>
      <c r="F28" s="49"/>
      <c r="G28" s="49"/>
      <c r="H28" s="49">
        <v>668.92000000000007</v>
      </c>
      <c r="I28" s="49">
        <v>499.19000000000005</v>
      </c>
      <c r="J28" s="49">
        <v>561.20000000000005</v>
      </c>
      <c r="K28" s="49">
        <v>391.47</v>
      </c>
      <c r="L28" s="49">
        <v>480.45</v>
      </c>
      <c r="M28" s="49">
        <v>310.72000000000003</v>
      </c>
      <c r="N28" s="49">
        <v>600.87</v>
      </c>
      <c r="O28" s="49">
        <v>431.14</v>
      </c>
      <c r="P28" s="49">
        <v>650.81999999999994</v>
      </c>
      <c r="Q28" s="49">
        <v>481.09000000000003</v>
      </c>
      <c r="R28" s="49">
        <v>456.08</v>
      </c>
      <c r="S28" s="49">
        <v>286.35000000000002</v>
      </c>
      <c r="T28" s="49">
        <v>637.83999999999992</v>
      </c>
      <c r="U28" s="49">
        <v>468.11</v>
      </c>
      <c r="V28" s="49">
        <v>511.26</v>
      </c>
      <c r="W28" s="49">
        <v>343.04</v>
      </c>
      <c r="X28" s="49">
        <v>403.53999999999996</v>
      </c>
      <c r="Y28" s="49">
        <v>235.32</v>
      </c>
      <c r="Z28" s="49">
        <v>322.78999999999996</v>
      </c>
      <c r="AA28" s="49">
        <v>154.57</v>
      </c>
      <c r="AB28" s="49">
        <v>443.21000000000004</v>
      </c>
      <c r="AC28" s="49">
        <v>274.99</v>
      </c>
      <c r="AD28" s="49">
        <v>493.15999999999997</v>
      </c>
      <c r="AE28" s="49">
        <v>324.94</v>
      </c>
      <c r="AF28" s="49">
        <v>298.41999999999996</v>
      </c>
      <c r="AG28" s="49">
        <v>130.19999999999999</v>
      </c>
      <c r="AH28" s="49">
        <v>480.17999999999995</v>
      </c>
      <c r="AI28" s="49">
        <v>311.95999999999998</v>
      </c>
    </row>
    <row r="29" spans="1:35" hidden="1" x14ac:dyDescent="0.25">
      <c r="A29" s="45"/>
      <c r="B29" s="45" t="s">
        <v>26</v>
      </c>
      <c r="C29" s="45"/>
      <c r="D29" s="49"/>
      <c r="E29" s="49"/>
      <c r="F29" s="49"/>
      <c r="G29" s="49"/>
      <c r="H29" s="49">
        <v>806.24</v>
      </c>
      <c r="I29" s="49">
        <v>466.78000000000003</v>
      </c>
      <c r="J29" s="49">
        <v>761.89</v>
      </c>
      <c r="K29" s="49">
        <v>422.43</v>
      </c>
      <c r="L29" s="49">
        <v>728.64</v>
      </c>
      <c r="M29" s="49">
        <v>389.18</v>
      </c>
      <c r="N29" s="49">
        <v>778.22</v>
      </c>
      <c r="O29" s="49">
        <v>438.76</v>
      </c>
      <c r="P29" s="49">
        <v>798.79</v>
      </c>
      <c r="Q29" s="49">
        <v>459.33000000000004</v>
      </c>
      <c r="R29" s="49">
        <v>718.6</v>
      </c>
      <c r="S29" s="49">
        <v>379.14</v>
      </c>
      <c r="T29" s="49">
        <v>794.18</v>
      </c>
      <c r="U29" s="49">
        <v>454.72</v>
      </c>
      <c r="V29" s="49">
        <v>490.92</v>
      </c>
      <c r="W29" s="49">
        <v>154.48000000000002</v>
      </c>
      <c r="X29" s="49">
        <v>446.57</v>
      </c>
      <c r="Y29" s="49">
        <v>110.13</v>
      </c>
      <c r="Z29" s="49">
        <v>413.32</v>
      </c>
      <c r="AA29" s="49">
        <v>76.88</v>
      </c>
      <c r="AB29" s="49">
        <v>462.9</v>
      </c>
      <c r="AC29" s="49">
        <v>126.46000000000001</v>
      </c>
      <c r="AD29" s="49">
        <v>483.47</v>
      </c>
      <c r="AE29" s="49">
        <v>147.03</v>
      </c>
      <c r="AF29" s="49">
        <v>403.28</v>
      </c>
      <c r="AG29" s="49">
        <v>66.839999999999989</v>
      </c>
      <c r="AH29" s="49">
        <v>478.86</v>
      </c>
      <c r="AI29" s="49">
        <v>142.41999999999999</v>
      </c>
    </row>
    <row r="30" spans="1:35" hidden="1" x14ac:dyDescent="0.25">
      <c r="A30" s="45"/>
      <c r="B30" s="45"/>
      <c r="C30" s="45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</row>
    <row r="31" spans="1:35" ht="13" hidden="1" x14ac:dyDescent="0.3">
      <c r="A31" s="59" t="s">
        <v>13</v>
      </c>
      <c r="B31" s="59"/>
      <c r="C31" s="59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</row>
    <row r="32" spans="1:35" hidden="1" x14ac:dyDescent="0.25">
      <c r="B32" s="2" t="s">
        <v>27</v>
      </c>
      <c r="D32" s="49"/>
      <c r="E32" s="49"/>
      <c r="F32" s="49"/>
      <c r="G32" s="49"/>
      <c r="H32" s="49">
        <v>927.92000000000007</v>
      </c>
      <c r="I32" s="49">
        <v>588.46</v>
      </c>
      <c r="J32" s="49">
        <v>858.22</v>
      </c>
      <c r="K32" s="49">
        <v>518.76</v>
      </c>
      <c r="L32" s="49">
        <v>805.97</v>
      </c>
      <c r="M32" s="49">
        <v>466.51</v>
      </c>
      <c r="N32" s="49">
        <v>883.89</v>
      </c>
      <c r="O32" s="49">
        <v>544.43000000000006</v>
      </c>
      <c r="P32" s="49">
        <v>916.21</v>
      </c>
      <c r="Q32" s="49">
        <v>576.75</v>
      </c>
      <c r="R32" s="49">
        <v>790.2</v>
      </c>
      <c r="S32" s="49">
        <v>450.74</v>
      </c>
      <c r="T32" s="49">
        <v>912.86</v>
      </c>
      <c r="U32" s="49">
        <v>573.40000000000009</v>
      </c>
      <c r="V32" s="49">
        <v>612.6</v>
      </c>
      <c r="W32" s="49">
        <v>276.16000000000003</v>
      </c>
      <c r="X32" s="49">
        <v>542.9</v>
      </c>
      <c r="Y32" s="49">
        <v>206.45999999999998</v>
      </c>
      <c r="Z32" s="49">
        <v>490.65</v>
      </c>
      <c r="AA32" s="49">
        <v>154.21</v>
      </c>
      <c r="AB32" s="49">
        <v>568.57000000000005</v>
      </c>
      <c r="AC32" s="49">
        <v>232.13000000000002</v>
      </c>
      <c r="AD32" s="49">
        <v>600.8900000000001</v>
      </c>
      <c r="AE32" s="49">
        <v>264.45000000000005</v>
      </c>
      <c r="AF32" s="49">
        <v>474.88</v>
      </c>
      <c r="AG32" s="49">
        <v>138.44</v>
      </c>
      <c r="AH32" s="49">
        <v>597.54</v>
      </c>
      <c r="AI32" s="49">
        <v>261.10000000000002</v>
      </c>
    </row>
    <row r="33" spans="1:35" hidden="1" x14ac:dyDescent="0.25">
      <c r="B33" s="2" t="s">
        <v>28</v>
      </c>
      <c r="D33" s="49"/>
      <c r="E33" s="49"/>
      <c r="F33" s="49"/>
      <c r="G33" s="49"/>
      <c r="H33" s="49">
        <v>840.31999999999994</v>
      </c>
      <c r="I33" s="49">
        <v>500.86</v>
      </c>
      <c r="J33" s="49">
        <v>776.95</v>
      </c>
      <c r="K33" s="49">
        <v>437.49</v>
      </c>
      <c r="L33" s="49">
        <v>729.45</v>
      </c>
      <c r="M33" s="49">
        <v>389.99</v>
      </c>
      <c r="N33" s="49">
        <v>800.29</v>
      </c>
      <c r="O33" s="49">
        <v>460.83000000000004</v>
      </c>
      <c r="P33" s="49">
        <v>829.67</v>
      </c>
      <c r="Q33" s="49">
        <v>490.21000000000004</v>
      </c>
      <c r="R33" s="49">
        <v>715.12</v>
      </c>
      <c r="S33" s="49">
        <v>375.66</v>
      </c>
      <c r="T33" s="49">
        <v>821.3</v>
      </c>
      <c r="U33" s="49">
        <v>481.84000000000003</v>
      </c>
      <c r="V33" s="49">
        <v>525</v>
      </c>
      <c r="W33" s="49">
        <v>188.56</v>
      </c>
      <c r="X33" s="49">
        <v>461.63</v>
      </c>
      <c r="Y33" s="49">
        <v>125.19</v>
      </c>
      <c r="Z33" s="49">
        <v>414.13</v>
      </c>
      <c r="AA33" s="49">
        <v>77.69</v>
      </c>
      <c r="AB33" s="49">
        <v>484.97</v>
      </c>
      <c r="AC33" s="49">
        <v>148.53</v>
      </c>
      <c r="AD33" s="49">
        <v>514.35</v>
      </c>
      <c r="AE33" s="49">
        <v>177.91</v>
      </c>
      <c r="AF33" s="49">
        <v>399.8</v>
      </c>
      <c r="AG33" s="49">
        <v>63.36</v>
      </c>
      <c r="AH33" s="49">
        <v>505.98</v>
      </c>
      <c r="AI33" s="49">
        <v>169.54</v>
      </c>
    </row>
    <row r="34" spans="1:35" hidden="1" x14ac:dyDescent="0.25">
      <c r="B34" s="2" t="s">
        <v>29</v>
      </c>
      <c r="D34" s="49">
        <v>977.64</v>
      </c>
      <c r="E34" s="49">
        <v>468.45000000000005</v>
      </c>
      <c r="F34" s="49">
        <v>504.65999999999997</v>
      </c>
      <c r="G34" s="49">
        <v>0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</row>
    <row r="35" spans="1:35" hidden="1" x14ac:dyDescent="0.25">
      <c r="B35" s="2" t="s">
        <v>30</v>
      </c>
      <c r="D35" s="49"/>
      <c r="E35" s="49"/>
      <c r="F35" s="49"/>
      <c r="G35" s="49"/>
      <c r="H35" s="49">
        <v>790.6</v>
      </c>
      <c r="I35" s="49">
        <v>620.87</v>
      </c>
      <c r="J35" s="49">
        <v>657.53</v>
      </c>
      <c r="K35" s="49">
        <v>487.79999999999995</v>
      </c>
      <c r="L35" s="49">
        <v>557.78</v>
      </c>
      <c r="M35" s="49">
        <v>388.05</v>
      </c>
      <c r="N35" s="49">
        <v>706.54</v>
      </c>
      <c r="O35" s="49">
        <v>536.81000000000006</v>
      </c>
      <c r="P35" s="49">
        <v>768.24</v>
      </c>
      <c r="Q35" s="49">
        <v>598.51</v>
      </c>
      <c r="R35" s="49">
        <v>527.68000000000006</v>
      </c>
      <c r="S35" s="49">
        <v>357.95000000000005</v>
      </c>
      <c r="T35" s="49">
        <v>756.52</v>
      </c>
      <c r="U35" s="49">
        <v>586.79</v>
      </c>
      <c r="V35" s="49">
        <v>632.94000000000005</v>
      </c>
      <c r="W35" s="49">
        <v>464.72</v>
      </c>
      <c r="X35" s="49">
        <v>499.87</v>
      </c>
      <c r="Y35" s="49">
        <v>331.65</v>
      </c>
      <c r="Z35" s="49">
        <v>400.12</v>
      </c>
      <c r="AA35" s="49">
        <v>231.9</v>
      </c>
      <c r="AB35" s="49">
        <v>548.88</v>
      </c>
      <c r="AC35" s="49">
        <v>380.66</v>
      </c>
      <c r="AD35" s="49">
        <v>610.58000000000004</v>
      </c>
      <c r="AE35" s="49">
        <v>442.36</v>
      </c>
      <c r="AF35" s="49">
        <v>370.02</v>
      </c>
      <c r="AG35" s="49">
        <v>201.8</v>
      </c>
      <c r="AH35" s="49">
        <v>598.86</v>
      </c>
      <c r="AI35" s="49">
        <v>430.64</v>
      </c>
    </row>
    <row r="37" spans="1:35" x14ac:dyDescent="0.25">
      <c r="A37" s="24"/>
      <c r="B37" s="24"/>
      <c r="C37" s="24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1:35" x14ac:dyDescent="0.25"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x14ac:dyDescent="0.25"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x14ac:dyDescent="0.25"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</sheetData>
  <sheetProtection algorithmName="SHA-512" hashValue="uosARbMGWI5CqR2HJD0piskReAPD0BDcGkZ2BdcLIF7NcAq/MRUJBhBUivCXabY1AbO5gdut3LatbyP1+KCnuw==" saltValue="GCNfGcpJmZPrdmHpczA+Ig==" spinCount="100000" sheet="1" objects="1" scenarios="1"/>
  <mergeCells count="2">
    <mergeCell ref="D9:E9"/>
    <mergeCell ref="F9:G9"/>
  </mergeCells>
  <pageMargins left="0.19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Exh-Basic Subsidy MA</vt:lpstr>
      <vt:lpstr>cal</vt:lpstr>
      <vt:lpstr>cal!Print_Area</vt:lpstr>
      <vt:lpstr>'Exh-Basic Subsidy MA'!Print_Area</vt:lpstr>
      <vt:lpstr>cal!Print_Titles</vt:lpstr>
      <vt:lpstr>'Exh-Basic Subsidy MA'!Print_Titles</vt:lpstr>
    </vt:vector>
  </TitlesOfParts>
  <Company>AON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kdeng</dc:creator>
  <cp:keywords>PRRecord:2017 Retiree Rate Calculator_w full YOS Schedule.xlsx_20170131160902</cp:keywords>
  <cp:lastModifiedBy>Lei Zhang</cp:lastModifiedBy>
  <cp:lastPrinted>2018-08-24T13:16:53Z</cp:lastPrinted>
  <dcterms:created xsi:type="dcterms:W3CDTF">2011-09-08T15:34:29Z</dcterms:created>
  <dcterms:modified xsi:type="dcterms:W3CDTF">2023-08-17T18:32:39Z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a4e56a08-4db4-488d-83af-d02715752e26</vt:lpwstr>
  </property>
  <property fmtid="{D5CDD505-2E9C-101B-9397-08002B2CF9AE}" pid="3" name="AonClassification">
    <vt:lpwstr>ADC_class_200</vt:lpwstr>
  </property>
</Properties>
</file>